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TXB-UPM.brd.ac\CTXFR$\oritd4.BRD\Desktop\"/>
    </mc:Choice>
  </mc:AlternateContent>
  <xr:revisionPtr revIDLastSave="0" documentId="8_{D6CBD6F3-0B6E-418F-B09D-EB066B6FC6DC}" xr6:coauthVersionLast="47" xr6:coauthVersionMax="47" xr10:uidLastSave="{00000000-0000-0000-0000-000000000000}"/>
  <bookViews>
    <workbookView xWindow="2925" yWindow="2220" windowWidth="11520" windowHeight="7875" xr2:uid="{16DC39CB-4AF6-4E23-8974-5A3E7AFD03BD}"/>
  </bookViews>
  <sheets>
    <sheet name="קורסי חוב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H18" i="1"/>
  <c r="E18" i="1"/>
  <c r="B18" i="1"/>
  <c r="B22" i="1" l="1"/>
  <c r="E21" i="1"/>
  <c r="E22" i="1" s="1"/>
  <c r="B23" i="1"/>
  <c r="B24" i="1"/>
  <c r="B25" i="1"/>
  <c r="H21" i="1" l="1"/>
  <c r="H22" i="1" s="1"/>
  <c r="E23" i="1"/>
  <c r="E24" i="1"/>
  <c r="E25" i="1"/>
  <c r="H23" i="1" l="1"/>
  <c r="J23" i="1" s="1"/>
  <c r="I23" i="1" s="1"/>
  <c r="H24" i="1"/>
  <c r="J24" i="1" s="1"/>
  <c r="I24" i="1" s="1"/>
  <c r="H25" i="1"/>
  <c r="J25" i="1" s="1"/>
  <c r="I25" i="1" s="1"/>
</calcChain>
</file>

<file path=xl/sharedStrings.xml><?xml version="1.0" encoding="utf-8"?>
<sst xmlns="http://schemas.openxmlformats.org/spreadsheetml/2006/main" count="50" uniqueCount="42">
  <si>
    <t xml:space="preserve">  חורף תשע"ט</t>
  </si>
  <si>
    <t xml:space="preserve">סמסטר 5   </t>
  </si>
  <si>
    <t xml:space="preserve">סמסטר 6   </t>
  </si>
  <si>
    <t xml:space="preserve">סמסטר 7   </t>
  </si>
  <si>
    <t xml:space="preserve"> קורסים בסמסטר א' תשפ"א </t>
  </si>
  <si>
    <t xml:space="preserve"> קורסים בסמסטר ב' תשפ"א </t>
  </si>
  <si>
    <t xml:space="preserve"> קורסים בסמסטר א' תשפ"ב </t>
  </si>
  <si>
    <t>שם הקורס</t>
  </si>
  <si>
    <t>נ"ז</t>
  </si>
  <si>
    <t>מספר קורס</t>
  </si>
  <si>
    <t>מס' קורס</t>
  </si>
  <si>
    <t>Immunology</t>
  </si>
  <si>
    <t xml:space="preserve">פיזיקה 3   </t>
  </si>
  <si>
    <t xml:space="preserve">מבוא לבקרה לביוטכנולוגיה </t>
  </si>
  <si>
    <t xml:space="preserve">אימונולוגיה - מעבדה </t>
  </si>
  <si>
    <t xml:space="preserve">מעבר מסה </t>
  </si>
  <si>
    <t xml:space="preserve">פרויקט בביוהנדסה </t>
  </si>
  <si>
    <t xml:space="preserve">עקרונות מעבר חום </t>
  </si>
  <si>
    <t xml:space="preserve">תהליכי הפרדה 2 </t>
  </si>
  <si>
    <t>הנדסת ריאקטורים כימיים וביולוגיים</t>
  </si>
  <si>
    <t xml:space="preserve">מעבדה בפעולות יסוד בהנדסה כימית </t>
  </si>
  <si>
    <t xml:space="preserve">דיאגנוסטיקה </t>
  </si>
  <si>
    <t>מעבדהבהנדסה תהליכית-ביוט'(פיילוט)</t>
  </si>
  <si>
    <t>תהליכי הפרדה 1</t>
  </si>
  <si>
    <t xml:space="preserve">מעבדה בשיטות הפרדה ודיאגנוסטיקה </t>
  </si>
  <si>
    <t>מעבר ממו"פ לייצור תעשייתי</t>
  </si>
  <si>
    <t>מעבדה בתהליכי הפרדה 1</t>
  </si>
  <si>
    <t>הבטחת איכות</t>
  </si>
  <si>
    <t>GMP</t>
  </si>
  <si>
    <t xml:space="preserve">הנדסה ביוטכנולוגית </t>
  </si>
  <si>
    <t>סמינר מחלקתי בתהליכים ביוטכנולוגיים</t>
  </si>
  <si>
    <t>סה"כ נ"ז קורסי חובה שנצברו עד סמ' 5 כולל  סטאז' ל. כלליים וספורט</t>
  </si>
  <si>
    <t>סה"כ נ"ז קורסי חובה שנצברו עד סמ' 6 כולל  סטאז'</t>
  </si>
  <si>
    <t>סה"כ נ"ז קורסי חובה שנצברו עד סמ' 7 כולל  סטאז'</t>
  </si>
  <si>
    <t>סה"כ נ"ז נדרשים לקורסי בחירה עד להשלמת 165 נ"ז</t>
  </si>
  <si>
    <t>חובה כולל סמ 5</t>
  </si>
  <si>
    <t>נ"ז לבחירה לסמסטר</t>
  </si>
  <si>
    <t>חובה כולל סמ 6</t>
  </si>
  <si>
    <t>חובה כולל סמ 7</t>
  </si>
  <si>
    <t>כולל חובה תאית פרמה</t>
  </si>
  <si>
    <t>כולל חובה סביבה</t>
  </si>
  <si>
    <t>כולל חובה מזון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</si>
</sst>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scheme val="minor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rgb="FF0000FF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00B0F0"/>
      <name val="Arial"/>
      <family val="2"/>
    </font>
    <font>
      <sz val="14"/>
      <color theme="1"/>
      <name val="Arial"/>
      <family val="2"/>
      <charset val="177"/>
      <scheme val="minor"/>
    </font>
    <font>
      <b/>
      <sz val="11"/>
      <color theme="1"/>
      <name val="Arial"/>
      <family val="2"/>
    </font>
    <font>
      <b/>
      <sz val="12"/>
      <color rgb="FF00B0F0"/>
      <name val="Arial"/>
      <family val="2"/>
    </font>
    <font>
      <b/>
      <sz val="8"/>
      <color theme="1"/>
      <name val="Arial"/>
      <family val="2"/>
      <scheme val="minor"/>
    </font>
    <font>
      <b/>
      <sz val="9"/>
      <name val="Arial"/>
      <family val="2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5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0" fontId="5" fillId="0" borderId="7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25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/>
    <xf numFmtId="0" fontId="5" fillId="0" borderId="1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30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3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22" xfId="0" applyFont="1" applyBorder="1" applyAlignment="1">
      <alignment horizontal="right" wrapText="1"/>
    </xf>
    <xf numFmtId="0" fontId="1" fillId="0" borderId="7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6" fillId="0" borderId="30" xfId="0" applyFont="1" applyBorder="1"/>
    <xf numFmtId="0" fontId="6" fillId="0" borderId="28" xfId="0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4" xfId="0" applyFont="1" applyBorder="1" applyAlignment="1">
      <alignment horizontal="right" wrapText="1"/>
    </xf>
    <xf numFmtId="0" fontId="1" fillId="0" borderId="35" xfId="0" applyFont="1" applyBorder="1" applyAlignment="1">
      <alignment horizontal="right" wrapText="1"/>
    </xf>
    <xf numFmtId="0" fontId="1" fillId="0" borderId="36" xfId="0" applyFont="1" applyBorder="1" applyAlignment="1">
      <alignment horizontal="center" wrapText="1"/>
    </xf>
    <xf numFmtId="0" fontId="6" fillId="0" borderId="0" xfId="0" applyFont="1"/>
    <xf numFmtId="0" fontId="6" fillId="0" borderId="37" xfId="0" applyFont="1" applyBorder="1"/>
    <xf numFmtId="0" fontId="0" fillId="0" borderId="7" xfId="0" applyBorder="1"/>
    <xf numFmtId="0" fontId="7" fillId="0" borderId="38" xfId="0" applyFont="1" applyBorder="1"/>
    <xf numFmtId="0" fontId="8" fillId="0" borderId="0" xfId="0" applyFont="1"/>
    <xf numFmtId="0" fontId="9" fillId="0" borderId="39" xfId="0" applyFont="1" applyBorder="1" applyAlignment="1">
      <alignment wrapText="1"/>
    </xf>
    <xf numFmtId="0" fontId="10" fillId="0" borderId="40" xfId="0" applyFont="1" applyBorder="1"/>
    <xf numFmtId="0" fontId="1" fillId="0" borderId="41" xfId="0" applyFont="1" applyBorder="1" applyAlignment="1">
      <alignment horizontal="center" wrapText="1"/>
    </xf>
    <xf numFmtId="0" fontId="0" fillId="0" borderId="40" xfId="0" applyBorder="1"/>
    <xf numFmtId="0" fontId="0" fillId="0" borderId="41" xfId="0" applyBorder="1"/>
    <xf numFmtId="0" fontId="10" fillId="0" borderId="28" xfId="0" applyFont="1" applyBorder="1"/>
    <xf numFmtId="0" fontId="12" fillId="0" borderId="31" xfId="0" applyFont="1" applyBorder="1" applyAlignment="1">
      <alignment horizontal="center" wrapText="1"/>
    </xf>
    <xf numFmtId="0" fontId="9" fillId="0" borderId="28" xfId="0" applyFont="1" applyBorder="1"/>
    <xf numFmtId="0" fontId="13" fillId="4" borderId="30" xfId="0" applyFont="1" applyFill="1" applyBorder="1"/>
    <xf numFmtId="0" fontId="0" fillId="4" borderId="28" xfId="0" applyFill="1" applyBorder="1"/>
    <xf numFmtId="0" fontId="0" fillId="5" borderId="31" xfId="0" applyFill="1" applyBorder="1"/>
    <xf numFmtId="0" fontId="14" fillId="4" borderId="30" xfId="0" applyFont="1" applyFill="1" applyBorder="1"/>
    <xf numFmtId="0" fontId="14" fillId="4" borderId="28" xfId="0" applyFont="1" applyFill="1" applyBorder="1"/>
    <xf numFmtId="0" fontId="14" fillId="5" borderId="31" xfId="0" applyFont="1" applyFill="1" applyBorder="1"/>
    <xf numFmtId="0" fontId="14" fillId="6" borderId="43" xfId="0" applyFont="1" applyFill="1" applyBorder="1"/>
    <xf numFmtId="0" fontId="13" fillId="0" borderId="30" xfId="0" applyFont="1" applyBorder="1"/>
    <xf numFmtId="0" fontId="0" fillId="0" borderId="28" xfId="0" applyBorder="1"/>
    <xf numFmtId="0" fontId="14" fillId="0" borderId="30" xfId="0" applyFont="1" applyBorder="1"/>
    <xf numFmtId="0" fontId="14" fillId="0" borderId="28" xfId="0" applyFont="1" applyBorder="1"/>
    <xf numFmtId="0" fontId="13" fillId="4" borderId="34" xfId="0" applyFont="1" applyFill="1" applyBorder="1"/>
    <xf numFmtId="0" fontId="0" fillId="4" borderId="16" xfId="0" applyFill="1" applyBorder="1"/>
    <xf numFmtId="0" fontId="0" fillId="5" borderId="36" xfId="0" applyFill="1" applyBorder="1"/>
    <xf numFmtId="0" fontId="0" fillId="4" borderId="34" xfId="0" applyFill="1" applyBorder="1"/>
    <xf numFmtId="0" fontId="14" fillId="4" borderId="16" xfId="0" applyFont="1" applyFill="1" applyBorder="1"/>
    <xf numFmtId="0" fontId="14" fillId="6" borderId="44" xfId="0" applyFont="1" applyFill="1" applyBorder="1"/>
    <xf numFmtId="0" fontId="11" fillId="0" borderId="42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1D931-EDB2-408E-B8D3-1BEDE49FB1B5}">
  <dimension ref="A1:J25"/>
  <sheetViews>
    <sheetView rightToLeft="1" tabSelected="1" zoomScale="80" zoomScaleNormal="80" workbookViewId="0">
      <selection activeCell="K4" sqref="K4"/>
    </sheetView>
  </sheetViews>
  <sheetFormatPr defaultRowHeight="14.25" x14ac:dyDescent="0.2"/>
  <cols>
    <col min="1" max="1" width="26.375" customWidth="1"/>
    <col min="4" max="4" width="23.125" customWidth="1"/>
    <col min="5" max="5" width="10.125" customWidth="1"/>
    <col min="7" max="7" width="23.375" customWidth="1"/>
  </cols>
  <sheetData>
    <row r="1" spans="1:9" ht="18" x14ac:dyDescent="0.25">
      <c r="A1" s="82" t="s">
        <v>0</v>
      </c>
      <c r="B1" s="83"/>
      <c r="C1" s="84"/>
      <c r="D1" s="85">
        <v>211041310</v>
      </c>
      <c r="E1" s="86"/>
      <c r="F1" s="87"/>
    </row>
    <row r="2" spans="1:9" ht="18" x14ac:dyDescent="0.25">
      <c r="A2" s="88" t="s">
        <v>1</v>
      </c>
      <c r="B2" s="88"/>
      <c r="C2" s="88"/>
      <c r="D2" s="89" t="s">
        <v>2</v>
      </c>
      <c r="E2" s="90"/>
      <c r="F2" s="91"/>
      <c r="G2" s="90" t="s">
        <v>3</v>
      </c>
      <c r="H2" s="90"/>
      <c r="I2" s="92"/>
    </row>
    <row r="3" spans="1:9" ht="18.75" thickBot="1" x14ac:dyDescent="0.3">
      <c r="A3" s="82" t="s">
        <v>4</v>
      </c>
      <c r="B3" s="83"/>
      <c r="C3" s="84"/>
      <c r="D3" s="93" t="s">
        <v>5</v>
      </c>
      <c r="E3" s="94"/>
      <c r="F3" s="95"/>
      <c r="G3" s="82" t="s">
        <v>6</v>
      </c>
      <c r="H3" s="83"/>
      <c r="I3" s="96"/>
    </row>
    <row r="4" spans="1:9" ht="36.75" thickBot="1" x14ac:dyDescent="0.3">
      <c r="A4" s="1" t="s">
        <v>7</v>
      </c>
      <c r="B4" s="2" t="s">
        <v>8</v>
      </c>
      <c r="C4" s="3" t="s">
        <v>9</v>
      </c>
      <c r="D4" s="4" t="s">
        <v>7</v>
      </c>
      <c r="E4" s="5" t="s">
        <v>8</v>
      </c>
      <c r="F4" s="6" t="s">
        <v>10</v>
      </c>
      <c r="G4" s="1" t="s">
        <v>7</v>
      </c>
      <c r="H4" s="2" t="s">
        <v>8</v>
      </c>
      <c r="I4" s="7" t="s">
        <v>10</v>
      </c>
    </row>
    <row r="5" spans="1:9" ht="36" x14ac:dyDescent="0.25">
      <c r="A5" s="8" t="s">
        <v>11</v>
      </c>
      <c r="B5" s="9">
        <v>2</v>
      </c>
      <c r="C5" s="10">
        <v>41181</v>
      </c>
      <c r="D5" s="11" t="s">
        <v>12</v>
      </c>
      <c r="E5" s="12">
        <v>3</v>
      </c>
      <c r="F5" s="13">
        <v>11027</v>
      </c>
      <c r="G5" s="14" t="s">
        <v>13</v>
      </c>
      <c r="H5" s="15">
        <v>2.5</v>
      </c>
      <c r="I5" s="16">
        <v>21312</v>
      </c>
    </row>
    <row r="6" spans="1:9" ht="18" x14ac:dyDescent="0.25">
      <c r="A6" s="17" t="s">
        <v>14</v>
      </c>
      <c r="B6" s="18">
        <v>0.5</v>
      </c>
      <c r="C6" s="19">
        <v>41182</v>
      </c>
      <c r="D6" s="11" t="s">
        <v>15</v>
      </c>
      <c r="E6" s="12">
        <v>2.5</v>
      </c>
      <c r="F6" s="13">
        <v>41415</v>
      </c>
      <c r="G6" s="20" t="s">
        <v>16</v>
      </c>
      <c r="H6" s="21">
        <v>1.5</v>
      </c>
      <c r="I6" s="22">
        <v>41470</v>
      </c>
    </row>
    <row r="7" spans="1:9" ht="36" x14ac:dyDescent="0.25">
      <c r="A7" s="23" t="s">
        <v>17</v>
      </c>
      <c r="B7" s="24">
        <v>4</v>
      </c>
      <c r="C7" s="25">
        <v>41412</v>
      </c>
      <c r="D7" s="11" t="s">
        <v>18</v>
      </c>
      <c r="E7" s="12">
        <v>2.5</v>
      </c>
      <c r="F7" s="13">
        <v>41570</v>
      </c>
      <c r="G7" s="26" t="s">
        <v>19</v>
      </c>
      <c r="H7" s="27">
        <v>2.5</v>
      </c>
      <c r="I7" s="28">
        <v>41524</v>
      </c>
    </row>
    <row r="8" spans="1:9" ht="36" x14ac:dyDescent="0.25">
      <c r="A8" s="29" t="s">
        <v>20</v>
      </c>
      <c r="B8" s="30">
        <v>1</v>
      </c>
      <c r="C8" s="31">
        <v>41443</v>
      </c>
      <c r="D8" s="32" t="s">
        <v>21</v>
      </c>
      <c r="E8" s="33">
        <v>2</v>
      </c>
      <c r="F8" s="34">
        <v>41640</v>
      </c>
      <c r="G8" s="35" t="s">
        <v>22</v>
      </c>
      <c r="H8" s="24">
        <v>3</v>
      </c>
      <c r="I8" s="36">
        <v>41525</v>
      </c>
    </row>
    <row r="9" spans="1:9" ht="36" x14ac:dyDescent="0.25">
      <c r="A9" s="23" t="s">
        <v>23</v>
      </c>
      <c r="B9" s="24">
        <v>2.5</v>
      </c>
      <c r="C9" s="25">
        <v>41560</v>
      </c>
      <c r="D9" s="37" t="s">
        <v>24</v>
      </c>
      <c r="E9" s="38">
        <v>1.5</v>
      </c>
      <c r="F9" s="39">
        <v>41652</v>
      </c>
      <c r="G9" s="40" t="s">
        <v>25</v>
      </c>
      <c r="H9" s="41">
        <v>2</v>
      </c>
      <c r="I9" s="42">
        <v>41540</v>
      </c>
    </row>
    <row r="10" spans="1:9" ht="36" x14ac:dyDescent="0.25">
      <c r="A10" s="17" t="s">
        <v>26</v>
      </c>
      <c r="B10" s="18">
        <v>0.75</v>
      </c>
      <c r="C10" s="19">
        <v>41562</v>
      </c>
      <c r="D10" s="43" t="s">
        <v>27</v>
      </c>
      <c r="E10" s="44">
        <v>2</v>
      </c>
      <c r="F10" s="45">
        <v>51728</v>
      </c>
      <c r="G10" s="35" t="s">
        <v>28</v>
      </c>
      <c r="H10" s="24">
        <v>1</v>
      </c>
      <c r="I10" s="36">
        <v>41730</v>
      </c>
    </row>
    <row r="11" spans="1:9" ht="35.25" customHeight="1" x14ac:dyDescent="0.25">
      <c r="A11" s="23" t="s">
        <v>29</v>
      </c>
      <c r="B11" s="24">
        <v>4</v>
      </c>
      <c r="C11" s="25">
        <v>41505</v>
      </c>
      <c r="D11" s="32" t="s">
        <v>30</v>
      </c>
      <c r="E11" s="33"/>
      <c r="F11" s="34">
        <v>41454</v>
      </c>
      <c r="G11" s="35"/>
      <c r="H11" s="24"/>
      <c r="I11" s="36"/>
    </row>
    <row r="12" spans="1:9" ht="34.5" customHeight="1" x14ac:dyDescent="0.25">
      <c r="A12" s="23" t="s">
        <v>30</v>
      </c>
      <c r="B12" s="24"/>
      <c r="C12" s="25">
        <v>41452</v>
      </c>
      <c r="D12" s="32"/>
      <c r="E12" s="33"/>
      <c r="F12" s="34"/>
      <c r="G12" s="20"/>
      <c r="H12" s="38"/>
      <c r="I12" s="22"/>
    </row>
    <row r="13" spans="1:9" ht="18" x14ac:dyDescent="0.25">
      <c r="D13" s="46"/>
      <c r="E13" s="24"/>
      <c r="F13" s="34"/>
      <c r="G13" s="35"/>
      <c r="H13" s="24"/>
      <c r="I13" s="36"/>
    </row>
    <row r="14" spans="1:9" ht="18" x14ac:dyDescent="0.25">
      <c r="A14" s="23"/>
      <c r="B14" s="24"/>
      <c r="C14" s="25"/>
      <c r="D14" s="11"/>
      <c r="E14" s="12"/>
      <c r="F14" s="13"/>
      <c r="G14" s="40"/>
      <c r="H14" s="12"/>
      <c r="I14" s="42"/>
    </row>
    <row r="15" spans="1:9" ht="18" x14ac:dyDescent="0.25">
      <c r="A15" s="23"/>
      <c r="B15" s="24"/>
      <c r="C15" s="25"/>
      <c r="D15" s="32"/>
      <c r="E15" s="33"/>
      <c r="F15" s="34"/>
      <c r="G15" s="23"/>
      <c r="H15" s="33"/>
      <c r="I15" s="36"/>
    </row>
    <row r="16" spans="1:9" ht="18.75" thickBot="1" x14ac:dyDescent="0.3">
      <c r="A16" s="23"/>
      <c r="B16" s="24"/>
      <c r="C16" s="25"/>
      <c r="D16" s="47"/>
      <c r="E16" s="48"/>
      <c r="F16" s="49"/>
      <c r="G16" s="23"/>
      <c r="H16" s="33"/>
      <c r="I16" s="36"/>
    </row>
    <row r="17" spans="1:10" ht="18" x14ac:dyDescent="0.25">
      <c r="A17" s="50"/>
      <c r="B17" s="50"/>
      <c r="C17" s="51"/>
      <c r="D17" s="52"/>
      <c r="E17" s="52"/>
      <c r="F17" s="52"/>
      <c r="G17" s="52"/>
      <c r="H17" s="52"/>
      <c r="I17" s="52"/>
    </row>
    <row r="18" spans="1:10" ht="18.75" thickBot="1" x14ac:dyDescent="0.3">
      <c r="A18" s="50"/>
      <c r="B18" s="53">
        <f>SUM(B5:B17)</f>
        <v>14.75</v>
      </c>
      <c r="C18" s="50"/>
      <c r="D18" s="54"/>
      <c r="E18" s="53">
        <f>SUM(E5:E17)</f>
        <v>13.5</v>
      </c>
      <c r="F18" s="54"/>
      <c r="G18" s="54"/>
      <c r="H18" s="53">
        <f>SUM(H5:H17)</f>
        <v>12.5</v>
      </c>
      <c r="I18" s="54"/>
    </row>
    <row r="20" spans="1:10" ht="15" thickBot="1" x14ac:dyDescent="0.25"/>
    <row r="21" spans="1:10" ht="45" x14ac:dyDescent="0.25">
      <c r="A21" s="55" t="s">
        <v>31</v>
      </c>
      <c r="B21" s="56">
        <f>83.25+6+1+16</f>
        <v>106.25</v>
      </c>
      <c r="C21" s="57"/>
      <c r="D21" s="55" t="s">
        <v>32</v>
      </c>
      <c r="E21" s="58">
        <f>B22</f>
        <v>121</v>
      </c>
      <c r="F21" s="59"/>
      <c r="G21" s="55" t="s">
        <v>33</v>
      </c>
      <c r="H21" s="58">
        <f>E22</f>
        <v>134.5</v>
      </c>
      <c r="I21" s="59"/>
      <c r="J21" s="80" t="s">
        <v>34</v>
      </c>
    </row>
    <row r="22" spans="1:10" ht="24.75" x14ac:dyDescent="0.25">
      <c r="A22" s="43" t="s">
        <v>35</v>
      </c>
      <c r="B22" s="60">
        <f>B21+B18</f>
        <v>121</v>
      </c>
      <c r="C22" s="61" t="s">
        <v>36</v>
      </c>
      <c r="D22" s="43" t="s">
        <v>37</v>
      </c>
      <c r="E22" s="62">
        <f>E21+E18</f>
        <v>134.5</v>
      </c>
      <c r="F22" s="61" t="s">
        <v>36</v>
      </c>
      <c r="G22" s="43" t="s">
        <v>38</v>
      </c>
      <c r="H22" s="62">
        <f>H21+H18</f>
        <v>147</v>
      </c>
      <c r="I22" s="61" t="s">
        <v>36</v>
      </c>
      <c r="J22" s="81"/>
    </row>
    <row r="23" spans="1:10" ht="15.75" x14ac:dyDescent="0.25">
      <c r="A23" s="63" t="s">
        <v>39</v>
      </c>
      <c r="B23" s="64">
        <f>B22+6.75</f>
        <v>127.75</v>
      </c>
      <c r="C23" s="65">
        <v>2.5</v>
      </c>
      <c r="D23" s="66"/>
      <c r="E23" s="67">
        <f>E22+3.25+6.75</f>
        <v>144.5</v>
      </c>
      <c r="F23" s="68">
        <v>2.5</v>
      </c>
      <c r="G23" s="66"/>
      <c r="H23" s="67">
        <f>H22+3+3.25+6.75</f>
        <v>160</v>
      </c>
      <c r="I23" s="68">
        <f>J23-F23-C23</f>
        <v>0</v>
      </c>
      <c r="J23" s="69">
        <f>165-H23</f>
        <v>5</v>
      </c>
    </row>
    <row r="24" spans="1:10" ht="15.75" x14ac:dyDescent="0.25">
      <c r="A24" s="70" t="s">
        <v>40</v>
      </c>
      <c r="B24" s="71">
        <f>B22+4</f>
        <v>125</v>
      </c>
      <c r="C24" s="65">
        <v>2.5</v>
      </c>
      <c r="D24" s="72"/>
      <c r="E24" s="73">
        <f>E22+3.5+4</f>
        <v>142</v>
      </c>
      <c r="F24" s="65">
        <v>2</v>
      </c>
      <c r="G24" s="72"/>
      <c r="H24" s="73">
        <f>H22+4+3.5+4</f>
        <v>158.5</v>
      </c>
      <c r="I24" s="68">
        <f t="shared" ref="I24:I25" si="0">J24-F24-C24</f>
        <v>2</v>
      </c>
      <c r="J24" s="69">
        <f>165-H24</f>
        <v>6.5</v>
      </c>
    </row>
    <row r="25" spans="1:10" ht="16.5" thickBot="1" x14ac:dyDescent="0.3">
      <c r="A25" s="74" t="s">
        <v>41</v>
      </c>
      <c r="B25" s="75">
        <f>B22+7</f>
        <v>128</v>
      </c>
      <c r="C25" s="76">
        <v>1</v>
      </c>
      <c r="D25" s="77"/>
      <c r="E25" s="78">
        <f>E22+5.75+7</f>
        <v>147.25</v>
      </c>
      <c r="F25" s="76">
        <v>2</v>
      </c>
      <c r="G25" s="77"/>
      <c r="H25" s="78">
        <f>H22+5.75+7</f>
        <v>159.75</v>
      </c>
      <c r="I25" s="68">
        <f t="shared" si="0"/>
        <v>2.25</v>
      </c>
      <c r="J25" s="79">
        <f>165-H25</f>
        <v>5.25</v>
      </c>
    </row>
  </sheetData>
  <mergeCells count="9">
    <mergeCell ref="J21:J22"/>
    <mergeCell ref="A1:C1"/>
    <mergeCell ref="D1:F1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273A65064F6AFD41AFEAAE61DFD9E0C1" ma:contentTypeVersion="13" ma:contentTypeDescription="צור מסמך חדש." ma:contentTypeScope="" ma:versionID="67997696dee3545872bde35e645f320d">
  <xsd:schema xmlns:xsd="http://www.w3.org/2001/XMLSchema" xmlns:xs="http://www.w3.org/2001/XMLSchema" xmlns:p="http://schemas.microsoft.com/office/2006/metadata/properties" xmlns:ns3="a531031a-875e-42b6-8e05-568acd55ebb5" xmlns:ns4="6886bbe1-3a11-4724-91fa-e815ac1da209" targetNamespace="http://schemas.microsoft.com/office/2006/metadata/properties" ma:root="true" ma:fieldsID="a04afe3acfdd547fd5bafcc3be12b233" ns3:_="" ns4:_="">
    <xsd:import namespace="a531031a-875e-42b6-8e05-568acd55ebb5"/>
    <xsd:import namespace="6886bbe1-3a11-4724-91fa-e815ac1da20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3:SharedWithDetail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31031a-875e-42b6-8e05-568acd55eb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משותף עם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של רמז לשיתוף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6bbe1-3a11-4724-91fa-e815ac1da2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3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3CCD21-74E7-4728-A953-453757C3C3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353314-0535-4068-B7B9-BC4F460A1E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31031a-875e-42b6-8e05-568acd55ebb5"/>
    <ds:schemaRef ds:uri="6886bbe1-3a11-4724-91fa-e815ac1da2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D5670F-3B34-4D62-8553-58FFB17407ED}">
  <ds:schemaRefs>
    <ds:schemaRef ds:uri="http://schemas.microsoft.com/office/2006/metadata/properties"/>
    <ds:schemaRef ds:uri="http://schemas.openxmlformats.org/package/2006/metadata/core-properties"/>
    <ds:schemaRef ds:uri="a531031a-875e-42b6-8e05-568acd55ebb5"/>
    <ds:schemaRef ds:uri="6886bbe1-3a11-4724-91fa-e815ac1da209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קורסי חובה</vt:lpstr>
    </vt:vector>
  </TitlesOfParts>
  <Company>ORT Braude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ליאורה מינדלי</dc:creator>
  <cp:lastModifiedBy>אורית דמבו</cp:lastModifiedBy>
  <dcterms:created xsi:type="dcterms:W3CDTF">2020-08-19T07:42:25Z</dcterms:created>
  <dcterms:modified xsi:type="dcterms:W3CDTF">2021-08-09T10:53:28Z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0x010100273A65064F6AFD41AFEAAE61DFD9E0C1</vt:lpwstr>
  </property>
</Properties>
</file>