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xeb685\AppData\Local\Microsoft\Windows\Temporary Internet Files\Content.Outlook\T0OLGPMI\"/>
    </mc:Choice>
  </mc:AlternateContent>
  <bookViews>
    <workbookView xWindow="0" yWindow="0" windowWidth="28800" windowHeight="11385" activeTab="1"/>
  </bookViews>
  <sheets>
    <sheet name="IN2IT Overview" sheetId="1" r:id="rId1"/>
    <sheet name="IN2IT Tasks" sheetId="5" r:id="rId2"/>
    <sheet name="IN2IT Meetings" sheetId="3" r:id="rId3"/>
    <sheet name="IN2IT Budget" sheetId="4" r:id="rId4"/>
    <sheet name="Legenda" sheetId="2" r:id="rId5"/>
  </sheets>
  <definedNames>
    <definedName name="_xlnm.Print_Area" localSheetId="3">'IN2IT Budget'!$A$1:$J$32</definedName>
    <definedName name="_xlnm.Print_Area" localSheetId="2">'IN2IT Meetings'!$A$1:$G$24</definedName>
    <definedName name="_xlnm.Print_Area" localSheetId="0">'IN2IT Overview'!$A$1:$AQ$62</definedName>
    <definedName name="_xlnm.Print_Area" localSheetId="1">'IN2IT Tasks'!$A$1:$L$79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4" l="1"/>
  <c r="G5" i="4"/>
  <c r="I5" i="4" l="1"/>
  <c r="H20" i="4"/>
  <c r="G20" i="4"/>
  <c r="G19" i="4"/>
  <c r="I19" i="4" s="1"/>
  <c r="H19" i="4"/>
  <c r="H18" i="4"/>
  <c r="G18" i="4"/>
  <c r="H17" i="4"/>
  <c r="G17" i="4"/>
  <c r="H16" i="4"/>
  <c r="G16" i="4"/>
  <c r="G12" i="4"/>
  <c r="H15" i="4"/>
  <c r="G15" i="4"/>
  <c r="H14" i="4"/>
  <c r="G14" i="4"/>
  <c r="H13" i="4"/>
  <c r="G13" i="4"/>
  <c r="H12" i="4"/>
  <c r="G11" i="4"/>
  <c r="H11" i="4"/>
  <c r="H10" i="4"/>
  <c r="G10" i="4"/>
  <c r="G9" i="4"/>
  <c r="H9" i="4"/>
  <c r="H8" i="4"/>
  <c r="G8" i="4"/>
  <c r="H7" i="4"/>
  <c r="G7" i="4"/>
  <c r="H6" i="4"/>
  <c r="G6" i="4"/>
  <c r="I6" i="4" s="1"/>
  <c r="I20" i="4" l="1"/>
  <c r="H21" i="4"/>
  <c r="I7" i="4"/>
  <c r="I17" i="4"/>
  <c r="G21" i="4"/>
  <c r="I18" i="4"/>
  <c r="I14" i="4"/>
  <c r="I15" i="4"/>
  <c r="I9" i="4"/>
  <c r="I11" i="4"/>
  <c r="I12" i="4"/>
  <c r="I8" i="4"/>
  <c r="I13" i="4"/>
  <c r="I16" i="4"/>
  <c r="I10" i="4"/>
  <c r="I28" i="4"/>
  <c r="I27" i="4"/>
  <c r="I26" i="4"/>
  <c r="I25" i="4"/>
  <c r="I24" i="4"/>
  <c r="I21" i="4" l="1"/>
  <c r="I30" i="4"/>
  <c r="I29" i="4"/>
  <c r="AP60" i="1"/>
  <c r="AO60" i="1"/>
  <c r="AN60" i="1"/>
  <c r="AM60" i="1"/>
  <c r="AQ51" i="1" l="1"/>
  <c r="AQ47" i="1"/>
  <c r="AQ42" i="1"/>
  <c r="AQ56" i="1" l="1"/>
  <c r="AQ37" i="1"/>
  <c r="AQ31" i="1"/>
  <c r="AQ27" i="1"/>
  <c r="AQ21" i="1"/>
  <c r="AQ17" i="1"/>
  <c r="AQ12" i="1"/>
  <c r="AQ60" i="1" l="1"/>
  <c r="AQ61" i="1" s="1"/>
</calcChain>
</file>

<file path=xl/sharedStrings.xml><?xml version="1.0" encoding="utf-8"?>
<sst xmlns="http://schemas.openxmlformats.org/spreadsheetml/2006/main" count="541" uniqueCount="330">
  <si>
    <t>month</t>
  </si>
  <si>
    <t>Workload in working days</t>
  </si>
  <si>
    <t>A</t>
  </si>
  <si>
    <t>M</t>
  </si>
  <si>
    <t>Legenda</t>
  </si>
  <si>
    <t>year</t>
  </si>
  <si>
    <t>O1</t>
  </si>
  <si>
    <t>O2</t>
  </si>
  <si>
    <t>O3</t>
  </si>
  <si>
    <t>O4</t>
  </si>
  <si>
    <t>O5</t>
  </si>
  <si>
    <t>O6</t>
  </si>
  <si>
    <t>O7</t>
  </si>
  <si>
    <t>S</t>
  </si>
  <si>
    <t>O</t>
  </si>
  <si>
    <t>D</t>
  </si>
  <si>
    <t>N</t>
  </si>
  <si>
    <t>J</t>
  </si>
  <si>
    <t>F</t>
  </si>
  <si>
    <t>P12 LUE/PHL (Manager)</t>
  </si>
  <si>
    <t>P12 LUE/PHL (Researcher)</t>
  </si>
  <si>
    <t>P12 LUE/PHL (Technician)</t>
  </si>
  <si>
    <t>P12 LUE/PHL (Administrative)</t>
  </si>
  <si>
    <t>WP1</t>
  </si>
  <si>
    <t>O 1.1</t>
  </si>
  <si>
    <t>O 1.2</t>
  </si>
  <si>
    <t>O 1.3</t>
  </si>
  <si>
    <t>Internalization strategy report</t>
  </si>
  <si>
    <t>Internalization capability maturity workshops</t>
  </si>
  <si>
    <t>Internalization capability maturity framework</t>
  </si>
  <si>
    <t>Guidelines for international cooperation</t>
  </si>
  <si>
    <t>O 1.4</t>
  </si>
  <si>
    <t>WP2</t>
  </si>
  <si>
    <t>O 2.1</t>
  </si>
  <si>
    <t>O 2.2</t>
  </si>
  <si>
    <t>O 2.3</t>
  </si>
  <si>
    <t xml:space="preserve">International teams building workshops </t>
  </si>
  <si>
    <t>Training study visits</t>
  </si>
  <si>
    <t>Work plans for international teams</t>
  </si>
  <si>
    <t>WP3</t>
  </si>
  <si>
    <t>Development and delivery of international online curriculum (Development)</t>
  </si>
  <si>
    <t xml:space="preserve">International capability maturity framework (Preparation) </t>
  </si>
  <si>
    <t>International team building (Development)</t>
  </si>
  <si>
    <t>O 3.1</t>
  </si>
  <si>
    <t>O 3.2</t>
  </si>
  <si>
    <t>O 3.3</t>
  </si>
  <si>
    <t>Training workshops on international virtual curriculum</t>
  </si>
  <si>
    <t>International virtual teaching programs</t>
  </si>
  <si>
    <t>Pilot international virtual courses</t>
  </si>
  <si>
    <t>International virtual courses</t>
  </si>
  <si>
    <t>O 3.4</t>
  </si>
  <si>
    <t>O 3.5</t>
  </si>
  <si>
    <t>Summary meeting on international virtual program</t>
  </si>
  <si>
    <t>WP4</t>
  </si>
  <si>
    <t>Development and delivery of international CoP for knowledge-sharing (Development)</t>
  </si>
  <si>
    <t>O 4.1</t>
  </si>
  <si>
    <t>O 4.2</t>
  </si>
  <si>
    <t>O 4.3</t>
  </si>
  <si>
    <t>Communities of practice</t>
  </si>
  <si>
    <t>Online and on-site meetings for CoP</t>
  </si>
  <si>
    <t>International relations network for collaboration</t>
  </si>
  <si>
    <t>WP5</t>
  </si>
  <si>
    <t>O 5.1</t>
  </si>
  <si>
    <t>O 5.2</t>
  </si>
  <si>
    <t>O 5.3</t>
  </si>
  <si>
    <t>Development and exploitation of academy-industry/community cooperation (Development)</t>
  </si>
  <si>
    <t>Training sessions on intern.  academy-industry cooperation</t>
  </si>
  <si>
    <t>International online academy-industry plans</t>
  </si>
  <si>
    <t>Pilot international academy-industry activities</t>
  </si>
  <si>
    <t>O 5.4</t>
  </si>
  <si>
    <t>International academy-industry activities</t>
  </si>
  <si>
    <t>O 5.5</t>
  </si>
  <si>
    <t>Summary meeting on int.  academy-industry activities</t>
  </si>
  <si>
    <t>O 6.1</t>
  </si>
  <si>
    <t>O 6.2</t>
  </si>
  <si>
    <t>O 6.3</t>
  </si>
  <si>
    <t>O 6.4</t>
  </si>
  <si>
    <t>WP6</t>
  </si>
  <si>
    <t>Development and delivery of an innovative technological platform (Development)</t>
  </si>
  <si>
    <t>Requierements and benchmarking analysis, spec. reports</t>
  </si>
  <si>
    <t xml:space="preserve">Technological adaptations and customizations </t>
  </si>
  <si>
    <t>Technologies for pilot online activities</t>
  </si>
  <si>
    <t>Maitenance and support to online activities</t>
  </si>
  <si>
    <t>WP7</t>
  </si>
  <si>
    <t>O 7.1</t>
  </si>
  <si>
    <t>O 7.2</t>
  </si>
  <si>
    <t>O 7.3</t>
  </si>
  <si>
    <t>O 7.4</t>
  </si>
  <si>
    <t>Quality assuarance (Quality Plan)</t>
  </si>
  <si>
    <t>Quality policy document and quality work plan</t>
  </si>
  <si>
    <t>IN2IT quality evaluation reports</t>
  </si>
  <si>
    <t>IN2IT products quality measurement reports</t>
  </si>
  <si>
    <t>IN2IT project progress assessment reports</t>
  </si>
  <si>
    <t>WP8</t>
  </si>
  <si>
    <t>O 8.1</t>
  </si>
  <si>
    <t>O 8.2</t>
  </si>
  <si>
    <t>O 8.3</t>
  </si>
  <si>
    <t>WP9</t>
  </si>
  <si>
    <t>WP10</t>
  </si>
  <si>
    <t>O 10.1</t>
  </si>
  <si>
    <t>O 10.2</t>
  </si>
  <si>
    <t>O 10.3</t>
  </si>
  <si>
    <t>O 9.1</t>
  </si>
  <si>
    <t>O 9.2</t>
  </si>
  <si>
    <t>O 9.3</t>
  </si>
  <si>
    <t>O 9.4</t>
  </si>
  <si>
    <t>Dissemination (Dissemination &amp; Exploitation)</t>
  </si>
  <si>
    <t>Dissemination work plan</t>
  </si>
  <si>
    <t>Non-digital communication materials</t>
  </si>
  <si>
    <t>O8</t>
  </si>
  <si>
    <t>Digital communication materials</t>
  </si>
  <si>
    <t>Sustainability &amp; Exploitation (Dissemination &amp; Exploitation)</t>
  </si>
  <si>
    <t>Sustainability and exploitation work plan</t>
  </si>
  <si>
    <t>International network of stakeholders</t>
  </si>
  <si>
    <t xml:space="preserve">An advocacy campaign and materials </t>
  </si>
  <si>
    <t>Professional help desk</t>
  </si>
  <si>
    <t>O9</t>
  </si>
  <si>
    <t xml:space="preserve">Project management (Management) </t>
  </si>
  <si>
    <t>Communic. management plan and coordination meetings</t>
  </si>
  <si>
    <t xml:space="preserve">Administrative management reports </t>
  </si>
  <si>
    <t xml:space="preserve">Financial management reports </t>
  </si>
  <si>
    <t>WP (task)</t>
  </si>
  <si>
    <t>Days</t>
  </si>
  <si>
    <t>Duration</t>
  </si>
  <si>
    <t>Place</t>
  </si>
  <si>
    <t>Topic</t>
  </si>
  <si>
    <t>Participants</t>
  </si>
  <si>
    <t>OBC (Israel)</t>
  </si>
  <si>
    <t>ALL PARTNERS</t>
  </si>
  <si>
    <t>WUT (Poland)</t>
  </si>
  <si>
    <t>Introductory Intl. Maturity Workshop: Introducing approaches and methodologies for development of assessment tools and techniques</t>
  </si>
  <si>
    <t>Colleges + UM</t>
  </si>
  <si>
    <t>08-10/3/2016</t>
  </si>
  <si>
    <t>UM (France)</t>
  </si>
  <si>
    <t>Closing Intl. Maturity workshop: presenting and discussing the institutional capability maturity scales and evaluating the assessment results</t>
  </si>
  <si>
    <t>Colleges + WUT</t>
  </si>
  <si>
    <t>SAP (Israel)</t>
  </si>
  <si>
    <t>Introduction team building: forming teams by meeting each other and learn about partners' characteristics, opportunities and challenges to agree on joint goals for cooperation</t>
  </si>
  <si>
    <t xml:space="preserve">1-30/6/2016 </t>
  </si>
  <si>
    <t>UCSC (Italy)</t>
  </si>
  <si>
    <t>PHL/LUE  (Germany)</t>
  </si>
  <si>
    <t>KU (UK)</t>
  </si>
  <si>
    <t>Establishment of Intl. teams: storming by discussing differences and resolving conflicts to grow mature teams, and norming by agreeing on priorities, procedures, and responsibility assignments</t>
  </si>
  <si>
    <t xml:space="preserve">3 days workshop to introduce global companies and organizations, presentations of applied academy-industry cooperation models and methodologies, and discussions on the industry's and the community's needs + 1 day visits in global companies and organizations </t>
  </si>
  <si>
    <t>25-27/10/2016</t>
  </si>
  <si>
    <t>5-7/12/2016</t>
  </si>
  <si>
    <t>QSM (Israel)</t>
  </si>
  <si>
    <t>2nd training workshop on international virtual curriculum: QSM (Israel): pedagogical approaches in virtual education, strengths and weaknesses of different styles in virtual class</t>
  </si>
  <si>
    <t>Colleges</t>
  </si>
  <si>
    <t>13-15/3/2017</t>
  </si>
  <si>
    <t>3rd training workshop on international virtual curriculum: supporting teaching materials for e-learning, characteristics, utilization and deployment, evaluation of effectiveness</t>
  </si>
  <si>
    <t>15-17/5/2017</t>
  </si>
  <si>
    <t xml:space="preserve">International Conference on internationalization and technology </t>
  </si>
  <si>
    <t>10-11/7/2017</t>
  </si>
  <si>
    <t>THC (Israel)</t>
  </si>
  <si>
    <t>5-7/9/2017</t>
  </si>
  <si>
    <t>20-22/2/2018</t>
  </si>
  <si>
    <t>National Conference on internationalization and technology</t>
  </si>
  <si>
    <t>ALL APRTNERS</t>
  </si>
  <si>
    <t>10-11/4/2018</t>
  </si>
  <si>
    <t>BBC (Israel)</t>
  </si>
  <si>
    <t>A professional meeting for administrative and academic staff to support online communication with F2F dialogue</t>
  </si>
  <si>
    <t>11-13/6/2018</t>
  </si>
  <si>
    <t>Summary meeting: representatives of the professional academic staff, teachers and students, from each one of the participating HEIs, will present their deliverables and insights and discussing challenges, best practices and key recommendations</t>
  </si>
  <si>
    <t>ALL PARTNERS (2 staff + 5 students)</t>
  </si>
  <si>
    <t>9-11/7/18</t>
  </si>
  <si>
    <t>KU (UK): best in class students, teachers, and practitioners from global organizations, an opportunity to conclude this experience by presenting their deliverables and insights and by discussing challenges, best practices and key recommendations</t>
  </si>
  <si>
    <t>ALL PARTNERS (1 or 2 staff + 4 students)</t>
  </si>
  <si>
    <t>3-5/9/2018</t>
  </si>
  <si>
    <t>MTA (Israel)</t>
  </si>
  <si>
    <t>3-5/11/2015</t>
  </si>
  <si>
    <t>WP 10 (T10.1)</t>
  </si>
  <si>
    <t>WP 1 (T1.2)</t>
  </si>
  <si>
    <t>WP 2 (T2.1)</t>
  </si>
  <si>
    <t>WP 2 (T2.2)</t>
  </si>
  <si>
    <t>WP 5 (T5.1)</t>
  </si>
  <si>
    <t>WP 3 (T3.1)</t>
  </si>
  <si>
    <t>WP 4 (T4.2)</t>
  </si>
  <si>
    <t>WP 9 (T9.3)</t>
  </si>
  <si>
    <t>WP 8 (T8.2)</t>
  </si>
  <si>
    <t>WP 3 (T3.5)</t>
  </si>
  <si>
    <t>WP 5 (T5.5)</t>
  </si>
  <si>
    <t>20-22/1/2016</t>
  </si>
  <si>
    <t>17-19/5/2016</t>
  </si>
  <si>
    <t>PoliMi (Italy), UCSC (Italy), LUE  (DE), UM (France), KU (UK), WUT (Poland)</t>
  </si>
  <si>
    <t>All PARTNERS</t>
  </si>
  <si>
    <t>11-13/7/2016</t>
  </si>
  <si>
    <t>12-15/9/2016</t>
  </si>
  <si>
    <t>Shekar (IL)</t>
  </si>
  <si>
    <t>8-10/5/2018</t>
  </si>
  <si>
    <t>QSM             KC, MTA           BBC            SAP      SHENKAR, THC         OBC</t>
  </si>
  <si>
    <t>2 staff</t>
  </si>
  <si>
    <t>2 staff + 5 students</t>
  </si>
  <si>
    <t>1 staff + 4 students</t>
  </si>
  <si>
    <t>hosting organisation</t>
  </si>
  <si>
    <t>: project output</t>
  </si>
  <si>
    <t>: project meetings in Ludwigsburg</t>
  </si>
  <si>
    <t>: project meetings abroad</t>
  </si>
  <si>
    <t>Project IN2IT</t>
  </si>
  <si>
    <t>Start: 15.10.2015</t>
  </si>
  <si>
    <t>End: 14.10,2018</t>
  </si>
  <si>
    <t>1)  particiaption in workshops for team building (WP2), development of curricula (WP3) , development of CoP (WP4), and development of academy-industry cooperation (WP5): 8 days*2 persons*214 Euro =3,424 Euro;                                                                                                                                  (2) printing and publishing materials for workshop on development of CoP = 1,100</t>
  </si>
  <si>
    <t>Eigenanteil</t>
  </si>
  <si>
    <t>Total</t>
  </si>
  <si>
    <t xml:space="preserve">Eigenanteil/Co-finacing: 4424 EUR </t>
  </si>
  <si>
    <t>+</t>
  </si>
  <si>
    <t>Travel Costs &amp; Costs of Stay</t>
  </si>
  <si>
    <t>Number of Days/Units</t>
  </si>
  <si>
    <t>Staff cost Unit per Day</t>
  </si>
  <si>
    <t>Staff Costs</t>
  </si>
  <si>
    <t>TOTAL</t>
  </si>
  <si>
    <t xml:space="preserve">Distance bands </t>
  </si>
  <si>
    <t>(geographical distance for one way; "as the crow flies")</t>
  </si>
  <si>
    <t>100 - 499 km</t>
  </si>
  <si>
    <t>500 - 1.999 km</t>
  </si>
  <si>
    <t>2.000 - 2.999 km</t>
  </si>
  <si>
    <t>3.000 - 3.999 km</t>
  </si>
  <si>
    <t>4.000 - 7.999 km</t>
  </si>
  <si>
    <t>8.000 - 19.999 km</t>
  </si>
  <si>
    <t>Unit-cost in €  (two ways trip)</t>
  </si>
  <si>
    <t>530  for the entire journey</t>
  </si>
  <si>
    <t>820  for the entire journey</t>
  </si>
  <si>
    <t xml:space="preserve">1100  for the entire journey </t>
  </si>
  <si>
    <t>Costs of Stay</t>
  </si>
  <si>
    <t>Staff</t>
  </si>
  <si>
    <t>Students</t>
  </si>
  <si>
    <t>No. of days</t>
  </si>
  <si>
    <t>Unit costs based on the duration of the stay</t>
  </si>
  <si>
    <t>Costs for subsistence, accomodation, local and public transport such as  bus and taxi, personal or optional health insurance</t>
  </si>
  <si>
    <t>Manager</t>
  </si>
  <si>
    <t>Researcher</t>
  </si>
  <si>
    <t>Technician</t>
  </si>
  <si>
    <t>Administrative</t>
  </si>
  <si>
    <t xml:space="preserve">Eigenanteil + </t>
  </si>
  <si>
    <t>City  of Destination</t>
  </si>
  <si>
    <t>Milan</t>
  </si>
  <si>
    <t>Travel Distance</t>
  </si>
  <si>
    <t xml:space="preserve"> 100- 499 km</t>
  </si>
  <si>
    <t>Student/Staff</t>
  </si>
  <si>
    <t>Number of days (per participant)</t>
  </si>
  <si>
    <t>Travel costs (EUR)</t>
  </si>
  <si>
    <t>Baga Al-Charbiyye</t>
  </si>
  <si>
    <t>No. of participants</t>
  </si>
  <si>
    <t>Warsaw</t>
  </si>
  <si>
    <t>Student</t>
  </si>
  <si>
    <t>Kfar Saba</t>
  </si>
  <si>
    <t>Ramat-Gan</t>
  </si>
  <si>
    <t>London</t>
  </si>
  <si>
    <t>Tel Hai</t>
  </si>
  <si>
    <t>Montpellier</t>
  </si>
  <si>
    <t>Karmiel</t>
  </si>
  <si>
    <t>Tel Aviv</t>
  </si>
  <si>
    <t>3</t>
  </si>
  <si>
    <t>Sderot</t>
  </si>
  <si>
    <t xml:space="preserve"> Plus Eigenanteil/Co-financing</t>
  </si>
  <si>
    <t xml:space="preserve">  (2) printing and publishing materials for workshop on development of CoP = 1,100</t>
  </si>
  <si>
    <t>mit Eigenanteil (1) Staff 8 days*8 persons * 214= 3.424 EUR</t>
  </si>
  <si>
    <t>Budget P12 Ludwigsburg University of Education</t>
  </si>
  <si>
    <t>http://ec.europa.eu/programmes/erasmus-plus/tools/distance_en.htm</t>
  </si>
  <si>
    <t>LUE Participants</t>
  </si>
  <si>
    <t>PHL/LUE will be involved with all academic components of the project. In particular, PHL/LUE will take part in the formation of international multidisciplinary team partnerships (WP2), and in the development and delivery of the academic programs, communities of practice collaboration and academy-industry cooperation (WP3-4-5) as well as in the requirements definition, development and implementation of the technological platform to support the varied online international academic activities (WP6). PHL/LUE will contribute to the dissemination efforts in Germany and Europe (WP8).</t>
  </si>
  <si>
    <t>International Team Building</t>
  </si>
  <si>
    <t>Description</t>
  </si>
  <si>
    <t>The main goals of WP2 are: (1) to establish effective international teams from the Israeli colleges and EU Universities; (2) to prepare work plans for international teams for implementation of internationalization by innovative technologies. The Israeli partners will perform study visits for training purposes in the EU universities to enable the participants to gain better understanding of potential cooperation activities and to focus on relevant mutual interest academic fields. Two workshops, each lasting 3 days, are planned over the designated period. The first workshop will be held in Israel and the other one will be held in Europe to enable participants to be familiarized with Israeli and EU culture and HE environment while creating harmonized teams of heterogeneous members.
The partners in each international team will sign on cooperation agreements and prepare outlines for work plan to develop joint academic programs (WP3), research and knowledge-sharing collaboration (WP4), and academy-industry/community cooperation activities (WP5). At least three different international teams will be established: one for education training, one for engineering, design and technology, and one for social sciences, humanities and management. In each international team will be at least one Israeli college and one EU university.</t>
  </si>
  <si>
    <t>IN2IT Tasks P12 Ludwigsburg University of Education</t>
  </si>
  <si>
    <r>
      <t>1</t>
    </r>
    <r>
      <rPr>
        <vertAlign val="superscript"/>
        <sz val="11"/>
        <color rgb="FF000000"/>
        <rFont val="Calibri"/>
        <family val="2"/>
        <scheme val="minor"/>
      </rPr>
      <t>st</t>
    </r>
    <r>
      <rPr>
        <sz val="11"/>
        <color rgb="FF000000"/>
        <rFont val="Calibri"/>
        <family val="2"/>
        <scheme val="minor"/>
      </rPr>
      <t xml:space="preserve"> Consortium meeting, Steering Committee (SC), and Executive Committee (EC) meeting</t>
    </r>
  </si>
  <si>
    <r>
      <t xml:space="preserve">Each college representatives will visit one of the EU universities for 3 days. The visit will include meetings and discussions with management, IRO managers and professionals, teachers, researchers, and administrative staff. </t>
    </r>
    <r>
      <rPr>
        <b/>
        <sz val="11"/>
        <color rgb="FF000000"/>
        <rFont val="Calibri"/>
        <family val="2"/>
        <scheme val="minor"/>
      </rPr>
      <t>LUE will host BBC representatives.</t>
    </r>
  </si>
  <si>
    <r>
      <t>2</t>
    </r>
    <r>
      <rPr>
        <vertAlign val="superscript"/>
        <sz val="11"/>
        <color rgb="FF000000"/>
        <rFont val="Calibri"/>
        <family val="2"/>
        <scheme val="minor"/>
      </rPr>
      <t>nd</t>
    </r>
    <r>
      <rPr>
        <sz val="11"/>
        <color rgb="FF000000"/>
        <rFont val="Calibri"/>
        <family val="2"/>
        <scheme val="minor"/>
      </rPr>
      <t xml:space="preserve"> Consortium meeting, Steering Committee (SC), and Executive Committee (EC) meeting * will be held at the same time of WP2(T2.1): establishment of Intl. teams</t>
    </r>
  </si>
  <si>
    <r>
      <t>1</t>
    </r>
    <r>
      <rPr>
        <vertAlign val="superscript"/>
        <sz val="11"/>
        <color rgb="FF000000"/>
        <rFont val="Calibri"/>
        <family val="2"/>
        <scheme val="minor"/>
      </rPr>
      <t>st</t>
    </r>
    <r>
      <rPr>
        <sz val="11"/>
        <color rgb="FF000000"/>
        <rFont val="Calibri"/>
        <family val="2"/>
        <scheme val="minor"/>
      </rPr>
      <t xml:space="preserve"> training workshop on international virtual curriculum: introduction to online teaching and learning, models and methodologies, opportunities and challenges</t>
    </r>
  </si>
  <si>
    <r>
      <t>2</t>
    </r>
    <r>
      <rPr>
        <vertAlign val="superscript"/>
        <sz val="11"/>
        <color rgb="FF000000"/>
        <rFont val="Calibri"/>
        <family val="2"/>
        <scheme val="minor"/>
      </rPr>
      <t>nd</t>
    </r>
    <r>
      <rPr>
        <sz val="11"/>
        <color rgb="FF000000"/>
        <rFont val="Calibri"/>
        <family val="2"/>
        <scheme val="minor"/>
      </rPr>
      <t xml:space="preserve"> sustainability meeting for Israeli partners</t>
    </r>
  </si>
  <si>
    <r>
      <t>3</t>
    </r>
    <r>
      <rPr>
        <vertAlign val="superscript"/>
        <sz val="11"/>
        <color rgb="FF000000"/>
        <rFont val="Calibri"/>
        <family val="2"/>
        <scheme val="minor"/>
      </rPr>
      <t>rd</t>
    </r>
    <r>
      <rPr>
        <sz val="11"/>
        <color rgb="FF000000"/>
        <rFont val="Calibri"/>
        <family val="2"/>
        <scheme val="minor"/>
      </rPr>
      <t xml:space="preserve"> Consortium meeting, Steering Committee (SC), and Executive Committee (EC) meeting</t>
    </r>
  </si>
  <si>
    <r>
      <t>3</t>
    </r>
    <r>
      <rPr>
        <vertAlign val="superscript"/>
        <sz val="11"/>
        <color rgb="FF000000"/>
        <rFont val="Calibri"/>
        <family val="2"/>
        <scheme val="minor"/>
      </rPr>
      <t>rd</t>
    </r>
    <r>
      <rPr>
        <sz val="11"/>
        <color rgb="FF000000"/>
        <rFont val="Calibri"/>
        <family val="2"/>
        <scheme val="minor"/>
      </rPr>
      <t xml:space="preserve"> sustainability meeting for Israeli partners</t>
    </r>
  </si>
  <si>
    <r>
      <t>4</t>
    </r>
    <r>
      <rPr>
        <vertAlign val="superscript"/>
        <sz val="11"/>
        <color rgb="FF000000"/>
        <rFont val="Calibri"/>
        <family val="2"/>
        <scheme val="minor"/>
      </rPr>
      <t>th</t>
    </r>
    <r>
      <rPr>
        <sz val="11"/>
        <color rgb="FF000000"/>
        <rFont val="Calibri"/>
        <family val="2"/>
        <scheme val="minor"/>
      </rPr>
      <t xml:space="preserve"> Consortium meeting, Steering Committee (SC), and Executive Committee (EC) meeting</t>
    </r>
  </si>
  <si>
    <t>Total Working day amount</t>
  </si>
  <si>
    <t>Tasks</t>
  </si>
  <si>
    <t>T2.1 Development and delivery of training workshops on international teamwork to build groups aimed to deliver results.
T2.2 Planning and performance of training study visits of Israeli colleges' representatives in EU universities.
T2.3 Development of outline work plans for international teams, which are aligned with the colleges' internationalization strategies and with the fields of interest.</t>
  </si>
  <si>
    <t>Estimated Start Date</t>
  </si>
  <si>
    <t>Estimated End Date</t>
  </si>
  <si>
    <t>Two workshops for academic and administrative staff from all the partner institutions to develop effective groups that will cooperate to deliver results. Workshop 1: forming teams by meeting each other and learn about partners' characteristics, opportunities and challenges to agree on joint goals for cooperation; workshop 2: storming by discussing differences and resolving conflicts to grow mature teams, and norming by agreeing on priorities, procedures, and responsibility assignments. Each workshop will last 3 days. The first workshop will be hosted in an Israeli college and the second workshop will be in an EU university. Workshops will include presentations, teamwork, discussions and exercises.</t>
  </si>
  <si>
    <t>Training study visits by Israeli colleges' representatives in EU universities will take place to gain better understanding of academic international activities and to identify opportunities for cooperation amongst academic and administrative staff. Each college representatives will visit one of the EU universities for 3 days. The visit will include meetings and discussions with management, IRO managers and professionals, teachers, researchers, and administrative staff. Each one of the visits will be planned in advanced, the visit plan will be approved by the WP leader, and a summary report will be submitted by the trainees.</t>
  </si>
  <si>
    <t>The outlines for multidisciplinary international teams' work plans will include agreed themes to be developed, goals and objectives to be achieved by the team within a predefined schedule, assignment of responsibilities amongst the team members, and list of action items to be performed for the purpose of developing joint academic programs (WP3) and other collaboration activities (WP4, WP5) for implementation of internationalization by innovative technologies throughout the project and beyond its lifetime. Online communication channels as well as phone conversations will be used for cooperation in preparing the work plans.</t>
  </si>
  <si>
    <t>Output 2.3 Work plans for international teams</t>
  </si>
  <si>
    <t>Output 2.2 Training study visits</t>
  </si>
  <si>
    <t>Output 2.1. International teams building workshops</t>
  </si>
  <si>
    <t>Development and delivery of international online curriculum</t>
  </si>
  <si>
    <t>The main goals of WP3 are: (1) to develop international online/virtual teaching program modules; (2) to develop supporting teaching materials for online course sessions; (3) to implement pilot online teaching programs; (4) to analyse experiences of online teaching and learning for improvement of practices. WP3 will be performed in parallel to WP6: development and delivery of an innovative technological platform and will use its deliverables for testing and implementation.
Three training workshops for academic staff will take place to introduce models and methodologies of online teaching, pedagogical approaches for virtual learning, and characteristics of supporting materials. The international teams, which were formed in WP2, will work together to develop learning packages for online international programs. The developed curriculum modules will be tested in pilot programs for short term sessions, and based on analysis of lessons learned, a full program will be implemented during the last year of the project. The WP will be concluded by an international summary meeting in which teachers and students will summarize their experience, present outputs, and discuss outcomes.</t>
  </si>
  <si>
    <t>T3.1 Development and delivery of training workshops on international virtual curriculum.
T3.2 Development of international virtual teaching programs.
T3.3 Implementation and mentoring pilot international virtual courses.
T3.4 Delivery of virtual international program.
T3.5 Summary meeting on international virtual program.</t>
  </si>
  <si>
    <t>Output 3.1.  Training workshops on international virtual curriculum</t>
  </si>
  <si>
    <t>Three workshops for academic staff from the Israeli and EU partner institutions on development of international virtual curriculum. Workshop 1: introduction to online teaching and learning, models and methodologies, opportunities and challenges; Workshop 2: pedagogical approaches in virtual education, strengths and weaknesses of different styles in virtual class; workshop 3: supporting teaching materials for e-learning, characteristics, utilization and deployment, evaluation of effectiveness. The first workshop will be hosted in the WP leader institution in Milan, Italy, the second workshop will be hosted by a partner college in Israel, and the third workshop will be hosted by an EU university. Each workshop will last 3 days. Workshops will include presentations, discussions, exercises and teamwork.</t>
  </si>
  <si>
    <t>Output 3.2 International virtual teaching programs</t>
  </si>
  <si>
    <t>The international teams that were formed in WP2 will work together to develop online teaching program modules that will be implemented in the partner HEIs. The programs will represent global and local aspects of the selected themes, and include courses plan, syllabi, and supporting teaching materials for virtual learning. The programs will be planned to be taught through advanced technological devices.
The international teams will work on the development of the virtual program modules through a variety of electronic communication media channels and in meetings that will be scheduled in advance. The WP leader will guide and review the programs developed by the teams.</t>
  </si>
  <si>
    <t>Output 3.3 Pilot international virtual courses</t>
  </si>
  <si>
    <t>Each international team, composed of Israeli college(s) and EU university(ies), will conduct a pilot online course from the developed international virtual program modules, using the innovative technological platform that will be developed concurrently (WP6). The students and staff will be in their home institutions and will communicate and collaborate with their colleagues through innovative customized technologies. The pilot activities will be mentored by the WP leader, and a summary report will prepared by the participants in the pilot programs to provide an overview and analysis of the pilot teaching and learning activities. The report will include lessons learned, recommendations and best practices to be used in the implementation phase during the third year of the project.</t>
  </si>
  <si>
    <t>Output 3.4.  International virtual courses</t>
  </si>
  <si>
    <t>Based on the lessons learned from the pilot online course(s), each international team, composed of Israeli college(s) and EU university(ies), will implement the virtual international program or selection of modules, using an innovative technological platform, during the third year of the project. The international virtual program will include at least three course modules in which academic staff and students from the Israeli partner colleges and the EU partner universities will participate. The students and staff will be in their home institutions and collaborate with their colleagues through innovative customized technologies.</t>
  </si>
  <si>
    <t>Output 3.5. Summary meeting on international virtual program</t>
  </si>
  <si>
    <t>The summary meeting will take place in UCSC, at the end of the experience of participating in an international virtual program and will offer representatives of the professional academic staff, teachers and students, from each one of the participating HEIs, an opportunity to conclude by presenting their deliverables and insights and discussing challenges, best practices and key recommendations. The event will be open to teaching staff and successful excellent students from all the Israeli partner colleges and EU partner universities.</t>
  </si>
  <si>
    <t>Development and delivery of international CoP for knowledge-sharing</t>
  </si>
  <si>
    <t>The main goals of WP4 are: (1) to create international communities of practice (CoP) for knowledge-sharing and initiation of joint research projects and grants; (2) to develop international interactive online arena for academic CoP that will promote the establishment of research capacity in the partner institutions; (3) to promote opportunities of international CoP for collaboration. Two professional meetings for administrative and academic staff will take place to initiate the establishment of CoP aim to share knowledge and best practices amongst experts. Several CoP will be created to enable collaboration amongst international relation officers, heads of research authorities, and professional academic staff form different areas of expertise. The CoP will originate from IN2IT partner institutions and expanded to a larger network of experts that will collaborate online, thus ensuring its sustainability for future partnerships. The WP will conclude by an online and on-site conferences in which the CoP members will summarize best practices and discuss future collaboration.</t>
  </si>
  <si>
    <t>T4.1 Establishment of communities of practice.
T4.2 Organization of online and on-site meetings.
T4.3 Development of international relations network for collaboration.</t>
  </si>
  <si>
    <t>Output 4.1. Communities of practice</t>
  </si>
  <si>
    <t>An array of communities of practice (CoP) will be established by academic and administrative staff of the partner institutions. CoP are based on teamwork by people who share a profession or expertise that they wish to learn and excel in by interactive sessions. Each one of the Israeli partner colleges will assign a responsible person for scanning and mapping all expertise areas of staff members in the institution, who will be invited to join the CoP. This process will result in homogeneous groups of interest, which will include at least the following three: (1) technology, design and engineering; (2) teacher training and education; and (3) social sciences and humanities. Additional and/or sub-groups of CoP will be formed around sub-fields of interest. For each one of IN2IT CoP, the WP leader will assign a local CoP leader from one of the partner colleges, who will be responsible to create a contact list of members, define the topics of interest, and communicate all relevant information to IN2IT consortium members and external stakeholders.</t>
  </si>
  <si>
    <t>Output 4.2 Online and on-site meetings for CoP</t>
  </si>
  <si>
    <t>Output 4.3 International relations network for collaboration</t>
  </si>
  <si>
    <t>An international network for collaboration of academic and administrative staff will be designed to expand the IN2IT network of CoP with the aim to form an extensive valuable network of professionals that will be able to connect online for interactive exchange of ideas, research and projects initiation and development, proposals to research agencies and grants submissions, etc. The additional members of the CoP, will join the IN2IT network and generate a sustainable academic international communities that will keep sharing knowledge and best practices in the future.</t>
  </si>
  <si>
    <t>Two on-site professional meetings for administrative and academic staff will take place, one in Europe at the preliminary phase of establishing the CoP to promote the creation of international CoP, and one in Israel at the end of the second year of the project to support the online communication with F2F dialogue. Additional multiple online meetings will be conducted using tools such as Skype, web-conferencing, videoconferences, live-meetings, chats and forums to interactively exchange ideas, initiate and submit joint project proposals, develop joint research, and explore other directions for collaboration.
This task is an on-going activity that is aimed to encourage colleges' staff involvement in an international academic collaboration based on their personal concerns and preferences. Once the CoP will be established, they are expected to continuously work until the end of the project lifetime, and beyond.</t>
  </si>
  <si>
    <t>Development and exploitation of academy-industry/community cooperation</t>
  </si>
  <si>
    <t>The main goals of WP5 are: (1) to develop international online academy-industry plans; (2) to implement pilot online academy-industry activities; (3) to analyse experiences of online learning for improvement of practices. A workshop for academic staff and a study visit in global companies and organizations will take place to gain better understanding of industry's and community's needs. The international teams, which were formed in WP2, will work together to develop agreements with global organizations and to develop plans for students' projects and plans for internships to experience employment in the global economy. The developed activities will be tested in a short term pilot program, and based on analysis of lessons learned, a full program will be implemented during the last year of the project. The WP will be concluded by an international summary meeting in which teachers, students and professional practitioners will summarize their experience, present outputs, and discuss outcomes.</t>
  </si>
  <si>
    <t>T5.1 Development and delivery of training sessions on international academy-industry cooperation.
T5.2 Development of international online academy-industry plans.
T5.3 Implementation and mentoring pilot international academy-industry activities.
T5.4 Delivery of online academy-industry plans.
T5.5 Summary meeting on international online academy</t>
  </si>
  <si>
    <t>Output 5.1.  Training sessions on international academy-industry cooperation</t>
  </si>
  <si>
    <t>A workshop of 3 day for academic staff will take place in Israel. The workshop will be dedicated to introduction with the operation of global companies and organizations, presentations of applied academy-industry cooperation models and methodologies, and discussions on the industry's and the community's needs. An additional study visit by members of the international teams, composed of Israeli and EU academic representatives will be performed in global companies and organizations to gain better understanding of the industry and the expectations from graduates when entering the working world.</t>
  </si>
  <si>
    <t>Output 5.2 International online academy-industry plans</t>
  </si>
  <si>
    <t>The international teams created in WP2 will work together to develop plans for online academy-industry activities that will be implemented in the partner HEIs. The plans will be created with professional support of practitioners from global organizations, which will define their expectations from graduates and describe the actual needs of the industry and community. The plans will include exercises and students' projects for undergraduates in advanced stages of their studies. The international programs for academy-industry cooperation will be designed in a way that will benefit the use of advanced technological devices. The international teams will work on the development of the plans through electronic communication media channels and in meetings that will be scheduled in advance.</t>
  </si>
  <si>
    <t>Each international team, composed of Israeli college(s) and EU university(ies), will conduct at least one pilot online activity of academy-industry cooperation, using the innovative technological platform that will be developed (WP6). The students and staff will be staying in their home institutions and collaborate with their colleagues on one hand and with professional practitioners in global organizations on the other hand, through innovative customized technologies. The pilot activities will be mentored by the WP leader, and a report will prepared by the participants to provide an overview and analysis of the pilot students' training activities conducted in the partner HEIs. The summary report will include lessons learned, recommendations and best practices to be used in the implementation phase during the third year of the project.</t>
  </si>
  <si>
    <t>Output 5.4.  International academy-industry activities</t>
  </si>
  <si>
    <t>Output 5.3 Pilot international academy-industry activities</t>
  </si>
  <si>
    <t>Based on the lessons learned from the pilot online international academy-industry activities, each of the international teams will execute an online international academy-industry plan, during the third year of the project, using the innovative technological platform that will be developed (WP6). The international online activities will include at least one major activity such as an academic course integrated with the industry, a practical students' project, or an internship in a global organization. In these activities the students will gain theoretical understanding of a subject matter and be practically trained for and with the industry/community. The activities will be performed concurrently in the Israeli colleges and EU universities. The students and staff will be in their home institutions and collaborate with their colleagues through innovative customized technologies.</t>
  </si>
  <si>
    <t>The summary meeting will take place in Kingston University, London, at the end of the experience of participating in the online international academy-industry program and will offer best in class students, teachers, and professional practitioners from global organizations, an opportunity to conclude this experience by presenting their deliverables and insights and by discussing challenges, best practices and key recommendations.</t>
  </si>
  <si>
    <t>Output 5.5. Summary meeting on international online academy-industry cooperation</t>
  </si>
  <si>
    <t>Development and delivery of an innovative technological platform</t>
  </si>
  <si>
    <t>The main goals of WP6 are: (1) to define the specifications of an innovative technological platform for internationalization in higher education that will derive from a requirements analysis, a benchmarking analysis, and needs surveys, and to define constraints and priorities of prospective users; (2) to select the applicable available technologies for implementation of internationalization in HEIs; (3) to make the required adaptations and customization of the selected tools and devices and to make efficient integration of those modules into a sustainable platform; (4) to support pilot online activities for teaching and learning, knowledge-sharing, and cooperating with the industry/community; (5) to analyse experiences from utilization of the platform for improvement of application. The results of a thorough needs analysis amongst different stakeholders in the partner institutions and the results of a comprehensive benchmarking analysis to review available tools in the market, will be consolidated into a specifications document that will be reviewed and approved by the partners. The following processes will include selection of the basic technologies, adaptation and customization of modules as defined in the specifications document, integration into a sustainable platform, testing and implementation.</t>
  </si>
  <si>
    <t>T6.1 Requirements and benchmarking analyses and preparation of a specifications report.
T6.2 Implementation of technological adaptations and customizations.
T6.3 Setting up the technologies for pilot online activities
T6.4 Maintenance and support to online activities.</t>
  </si>
  <si>
    <t>Output 6.1.   Requirements and benchmarking analyses and a specifications report</t>
  </si>
  <si>
    <t>An in-depth requirement survey will be conducted among a variety of prospective users, including management, teachers, researchers, students, IT professionals, IRO professionals, administrative staff and other. The survey will analyse the needs, constraints and priorities of different users with regards to supporting technologies for international activities in HEIs.
Concurrently with the requirements survey, a benchmarking analysis will be conducted to identify available technologies, tools, devices, and systems that can be easily obtained by Israeli and EU HEIs and used to support online international activities.
The results from the analyses will be consolidated into a specifications report (specs.) that will define the functions and features of the platform that will be developed and adapted for implementation of internationalization in HEIs. The specs will be reviewed and approved by representatives of the partner institutions.</t>
  </si>
  <si>
    <t>Output 6.2. Technological adaptations and customizations</t>
  </si>
  <si>
    <t>Based on the specifications report, the team at SAP will lead execution processes of modifications, customizations and integration of modules from existing technologies to adapt them for the internationalization academic needs of the Israeli and EU partner institutions. The products of development and adaptations will be presented to prospective end-users in the partner institutions for hands-on testing in order to make changes and improvements as needed. This iterative processes will continue for several months to achieve the best product results. The implementation of developing, customizing, and integrating technologies will follow the Agile software development methodology in which requirements and solutions evolve continuously to enable early delivery of the product, with rapid and flexible response to changes.</t>
  </si>
  <si>
    <t>Output 6.3.  Technologies for pilot online activities</t>
  </si>
  <si>
    <t>The developed platform will be available for implementation of pilot online activities: virtual teaching and learning (WP3), interactive online CoP knowledge-sharing (WP4) and academy-industry online cooperation (WP5). The leading team in SAP will support the installation and operation of the technologies in the partner institutions and will ensure accessibility of all relevant users to the platform. Based on users feedback during the pilot activities, additional changes and modifications will be made in order to enable an effective and efficient utilization of the innovative technologies.</t>
  </si>
  <si>
    <t>Output 6.4. Maintenance and support to online activities</t>
  </si>
  <si>
    <t>The innovative technological platform will be utilized to support the international teams of Israeli college(s) and EU university(ies) in the application of online international activities, including online course modules (WP3), CoP knowledge-sharing (WP4) and academy-industry programs (WP5). The users form Israel and Europe will have access to their relevant academic online activities, and the technical team will provide help and support as needed throughout the implementation phase of the academic activities, i.e., during the third year of the project. The maintenance and support activities will be documented for the benefit of all the partner institutions and will be used to build on the development of the help desk (WP9) that will ensure the sustainability of the platform after the project ends.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</si>
</sst>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
    <numFmt numFmtId="166" formatCode="_ [$€-2]\ * #,##0.00_ ;_ [$€-2]\ * \-#,##0.00_ ;_ [$€-2]\ * &quot;-&quot;??_ ;_ @_ "/>
    <numFmt numFmtId="167" formatCode="#,##0.00\ &quot;€&quot;"/>
  </numFmts>
  <fonts count="25"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Arial"/>
      <family val="2"/>
    </font>
    <font>
      <sz val="10"/>
      <color theme="1"/>
      <name val="Arial"/>
      <family val="2"/>
    </font>
    <font>
      <u/>
      <sz val="7.5"/>
      <color indexed="12"/>
      <name val="Arial"/>
      <family val="2"/>
    </font>
    <font>
      <sz val="11"/>
      <color theme="0"/>
      <name val="Calibri"/>
      <family val="2"/>
      <scheme val="minor"/>
    </font>
    <font>
      <sz val="10"/>
      <color theme="1"/>
      <name val="Calibri"/>
      <family val="2"/>
      <scheme val="minor"/>
    </font>
    <font>
      <b/>
      <sz val="14"/>
      <name val="Calibri"/>
      <family val="2"/>
      <scheme val="minor"/>
    </font>
    <font>
      <sz val="10"/>
      <name val="Calibri"/>
      <family val="2"/>
      <scheme val="minor"/>
    </font>
    <font>
      <u/>
      <sz val="7.5"/>
      <color indexed="12"/>
      <name val="Calibri"/>
      <family val="2"/>
      <scheme val="minor"/>
    </font>
    <font>
      <sz val="9"/>
      <name val="Calibri"/>
      <family val="2"/>
      <scheme val="minor"/>
    </font>
    <font>
      <b/>
      <sz val="10"/>
      <name val="Calibri"/>
      <family val="2"/>
      <scheme val="minor"/>
    </font>
    <font>
      <sz val="8"/>
      <name val="Calibri"/>
      <family val="2"/>
      <scheme val="minor"/>
    </font>
    <font>
      <b/>
      <sz val="12"/>
      <name val="Calibri"/>
      <family val="2"/>
      <scheme val="minor"/>
    </font>
    <font>
      <b/>
      <sz val="11"/>
      <name val="Calibri"/>
      <family val="2"/>
      <scheme val="minor"/>
    </font>
    <font>
      <b/>
      <sz val="10"/>
      <color theme="1"/>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8"/>
      <color theme="0"/>
      <name val="Calibri"/>
      <family val="2"/>
      <scheme val="minor"/>
    </font>
    <font>
      <b/>
      <sz val="9"/>
      <color theme="1"/>
      <name val="Calibri"/>
      <family val="2"/>
      <scheme val="minor"/>
    </font>
    <font>
      <b/>
      <sz val="12"/>
      <color theme="1"/>
      <name val="Calibri"/>
      <family val="2"/>
      <scheme val="minor"/>
    </font>
    <font>
      <b/>
      <sz val="18"/>
      <color theme="1"/>
      <name val="Calibri"/>
      <family val="2"/>
      <scheme val="minor"/>
    </font>
    <font>
      <b/>
      <sz val="14"/>
      <color theme="1"/>
      <name val="Calibri"/>
      <family val="2"/>
      <scheme val="minor"/>
    </font>
  </fonts>
  <fills count="15">
    <fill>
      <patternFill patternType="none"/>
    </fill>
    <fill>
      <patternFill patternType="gray125"/>
    </fill>
    <fill>
      <patternFill patternType="solid">
        <fgColor theme="1"/>
        <bgColor indexed="64"/>
      </patternFill>
    </fill>
    <fill>
      <patternFill patternType="solid">
        <fgColor theme="8" tint="-0.249977111117893"/>
        <bgColor indexed="64"/>
      </patternFill>
    </fill>
    <fill>
      <patternFill patternType="solid">
        <fgColor theme="1" tint="4.9989318521683403E-2"/>
        <bgColor indexed="64"/>
      </patternFill>
    </fill>
    <fill>
      <patternFill patternType="solid">
        <fgColor theme="7"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358">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horizontal="center" vertical="center" wrapText="1"/>
    </xf>
    <xf numFmtId="0" fontId="1" fillId="2" borderId="0" xfId="0" applyFont="1" applyFill="1" applyAlignment="1">
      <alignment horizontal="center"/>
    </xf>
    <xf numFmtId="0" fontId="2" fillId="0" borderId="0" xfId="0" applyFont="1" applyAlignment="1">
      <alignment horizontal="center"/>
    </xf>
    <xf numFmtId="0" fontId="0" fillId="0" borderId="1" xfId="0" applyBorder="1"/>
    <xf numFmtId="0" fontId="0" fillId="6" borderId="0" xfId="0" applyFill="1" applyAlignment="1">
      <alignment wrapText="1"/>
    </xf>
    <xf numFmtId="0" fontId="4" fillId="6" borderId="0" xfId="0" applyFont="1" applyFill="1" applyAlignment="1">
      <alignment wrapText="1"/>
    </xf>
    <xf numFmtId="0" fontId="0" fillId="5" borderId="0" xfId="0" applyFill="1" applyAlignment="1">
      <alignment horizontal="center"/>
    </xf>
    <xf numFmtId="0" fontId="0" fillId="7" borderId="1" xfId="0" applyFill="1" applyBorder="1" applyAlignment="1">
      <alignment horizontal="center"/>
    </xf>
    <xf numFmtId="0" fontId="0" fillId="6" borderId="0" xfId="0" applyFill="1"/>
    <xf numFmtId="4" fontId="7" fillId="9" borderId="7" xfId="0" applyNumberFormat="1" applyFont="1" applyFill="1" applyBorder="1"/>
    <xf numFmtId="0" fontId="7" fillId="6" borderId="0" xfId="0" applyFont="1" applyFill="1"/>
    <xf numFmtId="166" fontId="7" fillId="9" borderId="10" xfId="0" applyNumberFormat="1" applyFont="1" applyFill="1" applyBorder="1"/>
    <xf numFmtId="166" fontId="7" fillId="9" borderId="9" xfId="0" applyNumberFormat="1" applyFont="1" applyFill="1" applyBorder="1"/>
    <xf numFmtId="0" fontId="0" fillId="6" borderId="0" xfId="0" applyFont="1" applyFill="1"/>
    <xf numFmtId="0" fontId="3" fillId="6" borderId="0" xfId="0" applyFont="1" applyFill="1"/>
    <xf numFmtId="0" fontId="0" fillId="0" borderId="0" xfId="0" applyFont="1"/>
    <xf numFmtId="0" fontId="0" fillId="6" borderId="0" xfId="0" applyFont="1" applyFill="1" applyAlignment="1">
      <alignment wrapText="1"/>
    </xf>
    <xf numFmtId="0" fontId="9" fillId="6" borderId="0" xfId="0" applyFont="1" applyFill="1" applyBorder="1"/>
    <xf numFmtId="0" fontId="9" fillId="8" borderId="7" xfId="0" applyFont="1" applyFill="1" applyBorder="1"/>
    <xf numFmtId="49" fontId="11" fillId="8" borderId="33" xfId="0" applyNumberFormat="1" applyFont="1" applyFill="1" applyBorder="1" applyAlignment="1">
      <alignment horizontal="center" vertical="center" wrapText="1"/>
    </xf>
    <xf numFmtId="0" fontId="9" fillId="8" borderId="7" xfId="0" applyFont="1" applyFill="1" applyBorder="1" applyAlignment="1">
      <alignment horizontal="center" vertical="center" wrapText="1"/>
    </xf>
    <xf numFmtId="49" fontId="9" fillId="8" borderId="35" xfId="0" applyNumberFormat="1" applyFont="1" applyFill="1" applyBorder="1" applyAlignment="1">
      <alignment horizontal="center" vertical="center" wrapText="1"/>
    </xf>
    <xf numFmtId="0" fontId="12" fillId="8" borderId="34" xfId="0" applyFont="1" applyFill="1" applyBorder="1" applyAlignment="1">
      <alignment horizontal="center" vertical="center" wrapText="1"/>
    </xf>
    <xf numFmtId="49" fontId="9" fillId="8" borderId="47" xfId="0" applyNumberFormat="1" applyFont="1" applyFill="1" applyBorder="1" applyAlignment="1">
      <alignment horizontal="center" vertical="center" wrapText="1"/>
    </xf>
    <xf numFmtId="2" fontId="9" fillId="8" borderId="47" xfId="0" applyNumberFormat="1" applyFont="1" applyFill="1" applyBorder="1" applyAlignment="1">
      <alignment horizontal="center" vertical="center" wrapText="1"/>
    </xf>
    <xf numFmtId="2" fontId="7" fillId="8" borderId="47" xfId="0" applyNumberFormat="1" applyFont="1" applyFill="1" applyBorder="1" applyAlignment="1">
      <alignment horizontal="center" vertical="center"/>
    </xf>
    <xf numFmtId="49" fontId="9" fillId="8" borderId="8" xfId="0" applyNumberFormat="1" applyFont="1" applyFill="1" applyBorder="1" applyAlignment="1">
      <alignment horizontal="center" vertical="center" wrapText="1"/>
    </xf>
    <xf numFmtId="2" fontId="9" fillId="8" borderId="8" xfId="0" applyNumberFormat="1" applyFont="1" applyFill="1" applyBorder="1" applyAlignment="1">
      <alignment horizontal="center" vertical="center" wrapText="1"/>
    </xf>
    <xf numFmtId="167" fontId="7" fillId="8" borderId="8" xfId="0" applyNumberFormat="1" applyFont="1" applyFill="1" applyBorder="1" applyAlignment="1">
      <alignment horizontal="center" vertical="center"/>
    </xf>
    <xf numFmtId="0" fontId="9" fillId="0" borderId="12" xfId="0" applyFont="1" applyBorder="1" applyAlignment="1">
      <alignment horizontal="center" vertical="center" wrapText="1"/>
    </xf>
    <xf numFmtId="0" fontId="9" fillId="0" borderId="12" xfId="0" applyFont="1" applyBorder="1" applyAlignment="1">
      <alignment horizontal="justify" vertical="center"/>
    </xf>
    <xf numFmtId="0" fontId="9" fillId="0" borderId="44" xfId="0" applyFont="1" applyBorder="1" applyAlignment="1">
      <alignment horizontal="justify" vertical="center"/>
    </xf>
    <xf numFmtId="2" fontId="7" fillId="8" borderId="8" xfId="0" applyNumberFormat="1" applyFont="1" applyFill="1" applyBorder="1" applyAlignment="1">
      <alignment horizontal="center" vertical="center"/>
    </xf>
    <xf numFmtId="0" fontId="12" fillId="0" borderId="23" xfId="0" applyFont="1" applyBorder="1" applyAlignment="1">
      <alignment horizontal="center" vertical="center" wrapText="1"/>
    </xf>
    <xf numFmtId="0" fontId="7" fillId="0" borderId="23" xfId="0" applyFont="1" applyBorder="1"/>
    <xf numFmtId="0" fontId="9" fillId="0" borderId="7" xfId="0" applyFont="1" applyBorder="1" applyAlignment="1">
      <alignment horizontal="justify" vertical="center"/>
    </xf>
    <xf numFmtId="49" fontId="9" fillId="8" borderId="48" xfId="0" applyNumberFormat="1" applyFont="1" applyFill="1" applyBorder="1" applyAlignment="1">
      <alignment horizontal="center" vertical="center" wrapText="1"/>
    </xf>
    <xf numFmtId="2" fontId="9" fillId="8" borderId="48" xfId="0" applyNumberFormat="1" applyFont="1" applyFill="1" applyBorder="1" applyAlignment="1">
      <alignment horizontal="center" vertical="center" wrapText="1"/>
    </xf>
    <xf numFmtId="167" fontId="7" fillId="8" borderId="9" xfId="0" applyNumberFormat="1" applyFont="1" applyFill="1" applyBorder="1" applyAlignment="1">
      <alignment horizontal="center" vertical="center"/>
    </xf>
    <xf numFmtId="167" fontId="9" fillId="14" borderId="7" xfId="0" applyNumberFormat="1" applyFont="1" applyFill="1" applyBorder="1" applyAlignment="1">
      <alignment horizontal="center" vertical="center"/>
    </xf>
    <xf numFmtId="167" fontId="9" fillId="14" borderId="62" xfId="0" applyNumberFormat="1" applyFont="1" applyFill="1" applyBorder="1" applyAlignment="1">
      <alignment horizontal="center" vertical="center"/>
    </xf>
    <xf numFmtId="167" fontId="12" fillId="14" borderId="7" xfId="0" applyNumberFormat="1" applyFont="1" applyFill="1" applyBorder="1" applyAlignment="1">
      <alignment horizontal="center" vertical="center"/>
    </xf>
    <xf numFmtId="0" fontId="9" fillId="9" borderId="7" xfId="0" applyFont="1" applyFill="1" applyBorder="1"/>
    <xf numFmtId="49" fontId="11" fillId="9" borderId="7" xfId="0" applyNumberFormat="1" applyFont="1" applyFill="1" applyBorder="1" applyAlignment="1">
      <alignment horizontal="center" vertical="center" wrapText="1"/>
    </xf>
    <xf numFmtId="3" fontId="9" fillId="9" borderId="23" xfId="0" applyNumberFormat="1" applyFont="1" applyFill="1" applyBorder="1" applyAlignment="1" applyProtection="1">
      <alignment horizontal="center" vertical="center" wrapText="1"/>
      <protection locked="0"/>
    </xf>
    <xf numFmtId="0" fontId="13" fillId="9" borderId="7" xfId="0" applyFont="1" applyFill="1" applyBorder="1" applyAlignment="1">
      <alignment horizontal="left" readingOrder="2"/>
    </xf>
    <xf numFmtId="165" fontId="9" fillId="9" borderId="53" xfId="0" applyNumberFormat="1" applyFont="1" applyFill="1" applyBorder="1" applyAlignment="1" applyProtection="1">
      <alignment vertical="top" wrapText="1"/>
      <protection locked="0"/>
    </xf>
    <xf numFmtId="0" fontId="13" fillId="9" borderId="45" xfId="0" applyFont="1" applyFill="1" applyBorder="1" applyAlignment="1">
      <alignment horizontal="left" readingOrder="2"/>
    </xf>
    <xf numFmtId="3" fontId="13" fillId="9" borderId="11" xfId="0" applyNumberFormat="1" applyFont="1" applyFill="1" applyBorder="1" applyProtection="1">
      <protection locked="0"/>
    </xf>
    <xf numFmtId="0" fontId="13" fillId="9" borderId="60" xfId="0" applyFont="1" applyFill="1" applyBorder="1" applyAlignment="1">
      <alignment horizontal="left" readingOrder="2"/>
    </xf>
    <xf numFmtId="3" fontId="13" fillId="9" borderId="8" xfId="0" applyNumberFormat="1" applyFont="1" applyFill="1" applyBorder="1" applyProtection="1">
      <protection locked="0"/>
    </xf>
    <xf numFmtId="3" fontId="13" fillId="9" borderId="48" xfId="0" applyNumberFormat="1" applyFont="1" applyFill="1" applyBorder="1" applyProtection="1">
      <protection locked="0"/>
    </xf>
    <xf numFmtId="0" fontId="15" fillId="9" borderId="59" xfId="0" applyFont="1" applyFill="1" applyBorder="1" applyAlignment="1">
      <alignment horizontal="center"/>
    </xf>
    <xf numFmtId="4" fontId="15" fillId="14" borderId="7" xfId="0" applyNumberFormat="1" applyFont="1" applyFill="1" applyBorder="1"/>
    <xf numFmtId="49" fontId="14" fillId="9" borderId="0" xfId="0" applyNumberFormat="1" applyFont="1" applyFill="1" applyBorder="1" applyAlignment="1">
      <alignment horizontal="center" vertical="center" wrapText="1"/>
    </xf>
    <xf numFmtId="4" fontId="15" fillId="14" borderId="44" xfId="0" applyNumberFormat="1" applyFont="1" applyFill="1" applyBorder="1"/>
    <xf numFmtId="0" fontId="0" fillId="6" borderId="46" xfId="0" applyFont="1" applyFill="1" applyBorder="1"/>
    <xf numFmtId="0" fontId="9" fillId="6" borderId="0" xfId="0" applyFont="1" applyFill="1"/>
    <xf numFmtId="0" fontId="0" fillId="3" borderId="24" xfId="0" applyFont="1" applyFill="1" applyBorder="1"/>
    <xf numFmtId="0" fontId="0" fillId="3" borderId="6" xfId="0" applyFont="1" applyFill="1" applyBorder="1"/>
    <xf numFmtId="0" fontId="0" fillId="3" borderId="30" xfId="0" applyFont="1" applyFill="1" applyBorder="1"/>
    <xf numFmtId="0" fontId="1" fillId="3" borderId="1" xfId="0" applyFont="1" applyFill="1" applyBorder="1" applyAlignment="1">
      <alignment wrapText="1"/>
    </xf>
    <xf numFmtId="0" fontId="17" fillId="5" borderId="3" xfId="0" applyFont="1" applyFill="1" applyBorder="1" applyAlignment="1">
      <alignment horizontal="left" vertical="center" wrapText="1" readingOrder="1"/>
    </xf>
    <xf numFmtId="0" fontId="17" fillId="5" borderId="1" xfId="0" applyFont="1" applyFill="1" applyBorder="1" applyAlignment="1">
      <alignment horizontal="left" vertical="center" wrapText="1" readingOrder="1"/>
    </xf>
    <xf numFmtId="0" fontId="17" fillId="5" borderId="2" xfId="0" applyFont="1" applyFill="1" applyBorder="1" applyAlignment="1">
      <alignment horizontal="left" vertical="center" wrapText="1" readingOrder="1"/>
    </xf>
    <xf numFmtId="0" fontId="17" fillId="6" borderId="3" xfId="0" applyFont="1" applyFill="1" applyBorder="1" applyAlignment="1">
      <alignment horizontal="left" vertical="center" wrapText="1" readingOrder="1"/>
    </xf>
    <xf numFmtId="0" fontId="17" fillId="6" borderId="1" xfId="0" applyFont="1" applyFill="1" applyBorder="1" applyAlignment="1">
      <alignment horizontal="left" vertical="center" wrapText="1" readingOrder="1"/>
    </xf>
    <xf numFmtId="0" fontId="17" fillId="6" borderId="2" xfId="0" applyFont="1" applyFill="1" applyBorder="1" applyAlignment="1">
      <alignment horizontal="left" vertical="center" wrapText="1" readingOrder="1"/>
    </xf>
    <xf numFmtId="0" fontId="17" fillId="7" borderId="3" xfId="0" applyFont="1" applyFill="1" applyBorder="1" applyAlignment="1">
      <alignment horizontal="left" vertical="center" wrapText="1" readingOrder="1"/>
    </xf>
    <xf numFmtId="0" fontId="17" fillId="7" borderId="1" xfId="0" applyFont="1" applyFill="1" applyBorder="1" applyAlignment="1">
      <alignment horizontal="left" vertical="center" wrapText="1" readingOrder="1"/>
    </xf>
    <xf numFmtId="0" fontId="17" fillId="7" borderId="2" xfId="0" applyFont="1" applyFill="1" applyBorder="1" applyAlignment="1">
      <alignment horizontal="left" vertical="center" wrapText="1" readingOrder="1"/>
    </xf>
    <xf numFmtId="0" fontId="17" fillId="5" borderId="26" xfId="0" applyFont="1" applyFill="1" applyBorder="1" applyAlignment="1">
      <alignment horizontal="left" vertical="center" wrapText="1" readingOrder="1"/>
    </xf>
    <xf numFmtId="0" fontId="17" fillId="5" borderId="4" xfId="0" applyFont="1" applyFill="1" applyBorder="1" applyAlignment="1">
      <alignment horizontal="left" vertical="center" wrapText="1" readingOrder="1"/>
    </xf>
    <xf numFmtId="0" fontId="17" fillId="5" borderId="27" xfId="0" applyFont="1" applyFill="1" applyBorder="1" applyAlignment="1">
      <alignment horizontal="left" vertical="center" wrapText="1" readingOrder="1"/>
    </xf>
    <xf numFmtId="0" fontId="0" fillId="0" borderId="0" xfId="0" applyFont="1" applyAlignment="1">
      <alignment horizontal="center" vertical="center" wrapText="1"/>
    </xf>
    <xf numFmtId="0" fontId="0" fillId="0" borderId="0" xfId="0" applyFont="1" applyAlignment="1">
      <alignment wrapText="1"/>
    </xf>
    <xf numFmtId="0" fontId="0" fillId="0" borderId="3" xfId="0" applyFont="1" applyBorder="1" applyAlignment="1">
      <alignment horizontal="center" textRotation="90" wrapText="1"/>
    </xf>
    <xf numFmtId="0" fontId="2" fillId="0" borderId="23" xfId="0" applyFont="1" applyBorder="1" applyAlignment="1">
      <alignment horizontal="center" vertical="center" wrapText="1"/>
    </xf>
    <xf numFmtId="0" fontId="0" fillId="0" borderId="29" xfId="0" applyFont="1" applyBorder="1" applyAlignment="1">
      <alignment horizontal="right" wrapText="1"/>
    </xf>
    <xf numFmtId="0" fontId="0" fillId="0" borderId="5" xfId="0" applyFont="1" applyBorder="1" applyAlignment="1">
      <alignment horizontal="center" wrapText="1"/>
    </xf>
    <xf numFmtId="0" fontId="0" fillId="0" borderId="4" xfId="0" applyFont="1" applyBorder="1" applyAlignment="1">
      <alignment wrapText="1"/>
    </xf>
    <xf numFmtId="0" fontId="0" fillId="0" borderId="7" xfId="0" applyFont="1" applyBorder="1" applyAlignment="1">
      <alignment wrapText="1"/>
    </xf>
    <xf numFmtId="0" fontId="0" fillId="0" borderId="5" xfId="0" applyFont="1" applyBorder="1" applyAlignment="1">
      <alignment wrapText="1"/>
    </xf>
    <xf numFmtId="0" fontId="1" fillId="3" borderId="7" xfId="0" applyFont="1" applyFill="1" applyBorder="1" applyAlignment="1">
      <alignment horizontal="center" vertical="center" wrapText="1"/>
    </xf>
    <xf numFmtId="164" fontId="2" fillId="0" borderId="13" xfId="0" applyNumberFormat="1" applyFont="1" applyBorder="1" applyAlignment="1">
      <alignment horizontal="center" vertical="center" wrapText="1"/>
    </xf>
    <xf numFmtId="0" fontId="0" fillId="0" borderId="11" xfId="0" applyFont="1" applyBorder="1" applyAlignment="1">
      <alignment horizontal="center" vertical="center" wrapText="1"/>
    </xf>
    <xf numFmtId="0" fontId="0" fillId="0" borderId="11" xfId="0" applyFont="1" applyBorder="1" applyAlignment="1">
      <alignment wrapText="1"/>
    </xf>
    <xf numFmtId="0" fontId="0" fillId="0" borderId="38" xfId="0" applyFont="1" applyBorder="1" applyAlignment="1">
      <alignment wrapText="1"/>
    </xf>
    <xf numFmtId="0" fontId="0" fillId="0" borderId="6" xfId="0" applyFont="1" applyBorder="1" applyAlignment="1">
      <alignment wrapText="1"/>
    </xf>
    <xf numFmtId="0" fontId="20" fillId="4" borderId="6" xfId="0" applyFont="1" applyFill="1" applyBorder="1" applyAlignment="1">
      <alignment wrapText="1"/>
    </xf>
    <xf numFmtId="0" fontId="0" fillId="0" borderId="37" xfId="0" applyFont="1" applyBorder="1" applyAlignment="1">
      <alignment wrapText="1"/>
    </xf>
    <xf numFmtId="0" fontId="0" fillId="0" borderId="30" xfId="0" applyFont="1" applyBorder="1" applyAlignment="1">
      <alignment wrapText="1"/>
    </xf>
    <xf numFmtId="164" fontId="0" fillId="0" borderId="28" xfId="0" applyNumberFormat="1" applyFont="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8" xfId="0" applyFont="1" applyBorder="1" applyAlignment="1">
      <alignment wrapText="1"/>
    </xf>
    <xf numFmtId="0" fontId="0" fillId="0" borderId="28" xfId="0" applyFont="1" applyBorder="1" applyAlignment="1">
      <alignment wrapText="1"/>
    </xf>
    <xf numFmtId="0" fontId="0" fillId="0" borderId="1" xfId="0" applyFont="1" applyBorder="1" applyAlignment="1">
      <alignment wrapText="1"/>
    </xf>
    <xf numFmtId="0" fontId="0" fillId="0" borderId="25" xfId="0" applyFont="1" applyBorder="1" applyAlignment="1">
      <alignment wrapText="1"/>
    </xf>
    <xf numFmtId="0" fontId="0" fillId="0" borderId="2" xfId="0" applyFont="1" applyBorder="1" applyAlignment="1">
      <alignment wrapText="1"/>
    </xf>
    <xf numFmtId="0" fontId="21" fillId="5" borderId="6" xfId="0" applyFont="1" applyFill="1" applyBorder="1" applyAlignment="1">
      <alignment wrapText="1"/>
    </xf>
    <xf numFmtId="0" fontId="21" fillId="7" borderId="6" xfId="0" applyFont="1" applyFill="1" applyBorder="1" applyAlignment="1">
      <alignment wrapText="1"/>
    </xf>
    <xf numFmtId="164" fontId="0" fillId="0" borderId="28" xfId="0" applyNumberFormat="1" applyFont="1" applyBorder="1" applyAlignment="1">
      <alignment horizontal="left" vertical="center" wrapText="1"/>
    </xf>
    <xf numFmtId="0" fontId="0" fillId="0" borderId="9" xfId="0" applyFont="1" applyBorder="1" applyAlignment="1">
      <alignment wrapText="1"/>
    </xf>
    <xf numFmtId="0" fontId="0" fillId="0" borderId="39" xfId="0" applyFont="1" applyBorder="1" applyAlignment="1">
      <alignment wrapText="1"/>
    </xf>
    <xf numFmtId="0" fontId="0" fillId="0" borderId="24" xfId="0" applyFont="1" applyBorder="1" applyAlignment="1">
      <alignment wrapText="1"/>
    </xf>
    <xf numFmtId="0" fontId="0" fillId="0" borderId="36" xfId="0" applyFont="1" applyBorder="1" applyAlignment="1">
      <alignment wrapText="1"/>
    </xf>
    <xf numFmtId="0" fontId="0" fillId="0" borderId="3" xfId="0" applyFont="1" applyBorder="1" applyAlignment="1">
      <alignment wrapText="1"/>
    </xf>
    <xf numFmtId="0" fontId="1" fillId="3" borderId="33" xfId="0" applyFont="1" applyFill="1" applyBorder="1" applyAlignment="1">
      <alignment wrapText="1"/>
    </xf>
    <xf numFmtId="0" fontId="6" fillId="3" borderId="33" xfId="0" applyFont="1" applyFill="1" applyBorder="1" applyAlignment="1">
      <alignment wrapText="1"/>
    </xf>
    <xf numFmtId="164" fontId="22" fillId="0" borderId="31" xfId="0" applyNumberFormat="1" applyFont="1" applyBorder="1" applyAlignment="1">
      <alignment horizontal="center" vertical="center" wrapText="1"/>
    </xf>
    <xf numFmtId="164" fontId="22" fillId="0" borderId="12" xfId="0" applyNumberFormat="1" applyFont="1" applyBorder="1" applyAlignment="1">
      <alignment horizontal="center" vertical="center" wrapText="1"/>
    </xf>
    <xf numFmtId="0" fontId="23" fillId="6" borderId="33" xfId="0" applyFont="1" applyFill="1" applyBorder="1" applyAlignment="1">
      <alignment wrapText="1"/>
    </xf>
    <xf numFmtId="0" fontId="2" fillId="6" borderId="34" xfId="0" applyFont="1" applyFill="1" applyBorder="1" applyAlignment="1">
      <alignment wrapText="1"/>
    </xf>
    <xf numFmtId="0" fontId="0" fillId="6" borderId="33" xfId="0" applyFont="1" applyFill="1" applyBorder="1"/>
    <xf numFmtId="0" fontId="0" fillId="6" borderId="35" xfId="0" applyFont="1" applyFill="1" applyBorder="1"/>
    <xf numFmtId="0" fontId="0" fillId="6" borderId="34" xfId="0" applyFont="1" applyFill="1" applyBorder="1"/>
    <xf numFmtId="0" fontId="16" fillId="9" borderId="7" xfId="0" applyFont="1" applyFill="1" applyBorder="1"/>
    <xf numFmtId="0" fontId="16" fillId="9" borderId="7" xfId="0" applyFont="1" applyFill="1" applyBorder="1" applyAlignment="1">
      <alignment horizontal="center" vertical="center"/>
    </xf>
    <xf numFmtId="0" fontId="16" fillId="10" borderId="7" xfId="0" applyFont="1" applyFill="1" applyBorder="1"/>
    <xf numFmtId="0" fontId="16" fillId="10" borderId="7" xfId="0" applyFont="1" applyFill="1" applyBorder="1" applyAlignment="1">
      <alignment horizontal="center" vertical="center"/>
    </xf>
    <xf numFmtId="0" fontId="16" fillId="12" borderId="7" xfId="0" applyFont="1" applyFill="1" applyBorder="1"/>
    <xf numFmtId="0" fontId="16" fillId="12" borderId="7" xfId="0" applyFont="1" applyFill="1" applyBorder="1" applyAlignment="1">
      <alignment horizontal="center" vertical="center"/>
    </xf>
    <xf numFmtId="0" fontId="16" fillId="13" borderId="7" xfId="0" applyFont="1" applyFill="1" applyBorder="1"/>
    <xf numFmtId="0" fontId="16" fillId="13" borderId="7" xfId="0" applyFont="1" applyFill="1" applyBorder="1" applyAlignment="1">
      <alignment horizontal="center" vertical="center"/>
    </xf>
    <xf numFmtId="0" fontId="16" fillId="8" borderId="7" xfId="0" applyFont="1" applyFill="1" applyBorder="1"/>
    <xf numFmtId="0" fontId="16" fillId="8" borderId="7" xfId="0" applyFont="1" applyFill="1" applyBorder="1" applyAlignment="1">
      <alignment horizontal="center" vertical="center"/>
    </xf>
    <xf numFmtId="164" fontId="2" fillId="0" borderId="23" xfId="0" applyNumberFormat="1" applyFont="1" applyBorder="1" applyAlignment="1">
      <alignment horizontal="center" vertical="top" wrapText="1"/>
    </xf>
    <xf numFmtId="0" fontId="2" fillId="0" borderId="10" xfId="0" applyFont="1" applyBorder="1" applyAlignment="1">
      <alignment horizontal="center" vertical="top" wrapText="1"/>
    </xf>
    <xf numFmtId="0" fontId="1" fillId="3" borderId="35" xfId="0" applyFont="1" applyFill="1" applyBorder="1" applyAlignment="1">
      <alignment horizontal="left" wrapText="1"/>
    </xf>
    <xf numFmtId="0" fontId="1" fillId="3" borderId="34" xfId="0" applyFont="1" applyFill="1" applyBorder="1" applyAlignment="1">
      <alignment horizontal="left" wrapText="1"/>
    </xf>
    <xf numFmtId="0" fontId="1" fillId="3" borderId="45"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0" fillId="0" borderId="13" xfId="0" applyFont="1" applyBorder="1" applyAlignment="1">
      <alignment horizontal="center" wrapText="1"/>
    </xf>
    <xf numFmtId="0" fontId="0" fillId="0" borderId="14" xfId="0" applyFont="1" applyBorder="1" applyAlignment="1">
      <alignment horizontal="center" wrapText="1"/>
    </xf>
    <xf numFmtId="0" fontId="0" fillId="0" borderId="15" xfId="0" applyFont="1" applyBorder="1" applyAlignment="1">
      <alignment horizontal="center" wrapText="1"/>
    </xf>
    <xf numFmtId="0" fontId="0" fillId="0" borderId="16" xfId="0" applyFont="1" applyBorder="1" applyAlignment="1">
      <alignment horizontal="center" wrapText="1"/>
    </xf>
    <xf numFmtId="0" fontId="0" fillId="0" borderId="17" xfId="0" applyFont="1" applyBorder="1" applyAlignment="1">
      <alignment horizontal="center" wrapText="1"/>
    </xf>
    <xf numFmtId="0" fontId="0" fillId="0" borderId="18" xfId="0" applyFont="1" applyBorder="1" applyAlignment="1">
      <alignment horizontal="center" wrapText="1"/>
    </xf>
    <xf numFmtId="0" fontId="0" fillId="0" borderId="21" xfId="0" applyFont="1" applyBorder="1" applyAlignment="1">
      <alignment horizontal="center" wrapText="1"/>
    </xf>
    <xf numFmtId="0" fontId="0" fillId="0" borderId="19" xfId="0" applyFont="1" applyBorder="1" applyAlignment="1">
      <alignment horizontal="center" wrapText="1"/>
    </xf>
    <xf numFmtId="0" fontId="0" fillId="0" borderId="22" xfId="0" applyFont="1" applyBorder="1" applyAlignment="1">
      <alignment horizontal="center" wrapText="1"/>
    </xf>
    <xf numFmtId="0" fontId="0" fillId="0" borderId="20" xfId="0" applyFont="1" applyBorder="1" applyAlignment="1">
      <alignment horizontal="center" wrapText="1"/>
    </xf>
    <xf numFmtId="0" fontId="0" fillId="0" borderId="42" xfId="0" applyFont="1" applyBorder="1" applyAlignment="1">
      <alignment horizontal="right" wrapText="1"/>
    </xf>
    <xf numFmtId="0" fontId="0" fillId="0" borderId="41" xfId="0" applyFont="1" applyBorder="1" applyAlignment="1">
      <alignment horizontal="right" wrapText="1"/>
    </xf>
    <xf numFmtId="0" fontId="0" fillId="0" borderId="43" xfId="0" applyFont="1" applyBorder="1" applyAlignment="1">
      <alignment horizontal="right" wrapText="1"/>
    </xf>
    <xf numFmtId="0" fontId="0" fillId="0" borderId="44" xfId="0" applyFont="1" applyBorder="1" applyAlignment="1">
      <alignment horizontal="right" wrapText="1"/>
    </xf>
    <xf numFmtId="0" fontId="2" fillId="0" borderId="2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2" xfId="0" applyFont="1" applyBorder="1" applyAlignment="1">
      <alignment horizontal="center" vertical="center" wrapText="1"/>
    </xf>
    <xf numFmtId="0" fontId="2" fillId="6" borderId="40" xfId="0" applyFont="1" applyFill="1" applyBorder="1" applyAlignment="1">
      <alignment horizontal="center" vertical="center" wrapText="1"/>
    </xf>
    <xf numFmtId="0" fontId="0" fillId="6" borderId="33" xfId="0" applyFont="1" applyFill="1" applyBorder="1" applyAlignment="1">
      <alignment horizontal="left" wrapText="1"/>
    </xf>
    <xf numFmtId="0" fontId="0" fillId="6" borderId="35" xfId="0" applyFont="1" applyFill="1" applyBorder="1" applyAlignment="1">
      <alignment horizontal="left" wrapText="1"/>
    </xf>
    <xf numFmtId="0" fontId="0" fillId="6" borderId="34" xfId="0" applyFont="1" applyFill="1" applyBorder="1" applyAlignment="1">
      <alignment horizontal="left" wrapText="1"/>
    </xf>
    <xf numFmtId="0" fontId="0" fillId="0" borderId="23" xfId="0" applyFont="1" applyBorder="1" applyAlignment="1">
      <alignment horizontal="center" vertical="center" wrapText="1"/>
    </xf>
    <xf numFmtId="0" fontId="0" fillId="0" borderId="12" xfId="0" applyFont="1" applyBorder="1" applyAlignment="1">
      <alignment horizontal="center" vertical="center" wrapText="1"/>
    </xf>
    <xf numFmtId="164" fontId="22" fillId="0" borderId="33" xfId="0" applyNumberFormat="1" applyFont="1" applyBorder="1" applyAlignment="1">
      <alignment horizontal="center" vertical="center" wrapText="1"/>
    </xf>
    <xf numFmtId="164" fontId="22" fillId="0" borderId="34" xfId="0" applyNumberFormat="1" applyFont="1" applyBorder="1" applyAlignment="1">
      <alignment horizontal="center" vertical="center" wrapText="1"/>
    </xf>
    <xf numFmtId="0" fontId="2" fillId="0" borderId="33"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3" xfId="0" applyFont="1" applyBorder="1" applyAlignment="1">
      <alignment horizontal="right" wrapText="1"/>
    </xf>
    <xf numFmtId="0" fontId="2" fillId="0" borderId="34" xfId="0" applyFont="1" applyBorder="1" applyAlignment="1">
      <alignment horizontal="right" wrapText="1"/>
    </xf>
    <xf numFmtId="164" fontId="2" fillId="0" borderId="10" xfId="0" applyNumberFormat="1" applyFont="1" applyBorder="1" applyAlignment="1">
      <alignment horizontal="center" vertical="top" wrapText="1"/>
    </xf>
    <xf numFmtId="0" fontId="16" fillId="11" borderId="33" xfId="0" applyFont="1" applyFill="1" applyBorder="1" applyAlignment="1">
      <alignment horizontal="center" wrapText="1"/>
    </xf>
    <xf numFmtId="0" fontId="16" fillId="11" borderId="34" xfId="0" applyFont="1" applyFill="1" applyBorder="1" applyAlignment="1">
      <alignment horizontal="center" wrapText="1"/>
    </xf>
    <xf numFmtId="4" fontId="7" fillId="11" borderId="33" xfId="0" applyNumberFormat="1" applyFont="1" applyFill="1" applyBorder="1" applyAlignment="1">
      <alignment horizontal="left" vertical="center"/>
    </xf>
    <xf numFmtId="4" fontId="7" fillId="11" borderId="35" xfId="0" applyNumberFormat="1" applyFont="1" applyFill="1" applyBorder="1" applyAlignment="1">
      <alignment horizontal="left" vertical="center"/>
    </xf>
    <xf numFmtId="4" fontId="7" fillId="11" borderId="34" xfId="0" applyNumberFormat="1" applyFont="1" applyFill="1" applyBorder="1" applyAlignment="1">
      <alignment horizontal="left" vertical="center"/>
    </xf>
    <xf numFmtId="0" fontId="9" fillId="9" borderId="7" xfId="0" applyFont="1" applyFill="1" applyBorder="1" applyAlignment="1">
      <alignment horizontal="center" vertical="center"/>
    </xf>
    <xf numFmtId="49" fontId="12" fillId="8" borderId="23" xfId="0" applyNumberFormat="1" applyFont="1" applyFill="1" applyBorder="1" applyAlignment="1">
      <alignment horizontal="center" vertical="center" wrapText="1"/>
    </xf>
    <xf numFmtId="49" fontId="12" fillId="8" borderId="10" xfId="0" applyNumberFormat="1" applyFont="1" applyFill="1" applyBorder="1" applyAlignment="1">
      <alignment horizontal="center" vertical="center" wrapText="1"/>
    </xf>
    <xf numFmtId="49" fontId="12" fillId="8" borderId="12" xfId="0" applyNumberFormat="1" applyFont="1" applyFill="1" applyBorder="1" applyAlignment="1">
      <alignment horizontal="center" vertical="center" wrapText="1"/>
    </xf>
    <xf numFmtId="0" fontId="8" fillId="0" borderId="0" xfId="0" applyFont="1" applyFill="1" applyBorder="1" applyAlignment="1">
      <alignment horizontal="left" vertical="center"/>
    </xf>
    <xf numFmtId="49" fontId="14" fillId="9" borderId="10" xfId="0" applyNumberFormat="1" applyFont="1" applyFill="1" applyBorder="1" applyAlignment="1">
      <alignment horizontal="center" vertical="center" wrapText="1"/>
    </xf>
    <xf numFmtId="49" fontId="14" fillId="9" borderId="12" xfId="0" applyNumberFormat="1" applyFont="1" applyFill="1" applyBorder="1" applyAlignment="1">
      <alignment horizontal="center" vertical="center" wrapText="1"/>
    </xf>
    <xf numFmtId="0" fontId="9" fillId="9" borderId="33" xfId="0" applyFont="1" applyFill="1" applyBorder="1" applyAlignment="1">
      <alignment horizontal="center"/>
    </xf>
    <xf numFmtId="0" fontId="9" fillId="9" borderId="34" xfId="0" applyFont="1" applyFill="1" applyBorder="1" applyAlignment="1">
      <alignment horizontal="center"/>
    </xf>
    <xf numFmtId="0" fontId="9" fillId="9" borderId="57" xfId="0" applyFont="1" applyFill="1" applyBorder="1" applyAlignment="1">
      <alignment horizontal="center"/>
    </xf>
    <xf numFmtId="0" fontId="9" fillId="9" borderId="58" xfId="0" applyFont="1" applyFill="1" applyBorder="1" applyAlignment="1">
      <alignment horizontal="center"/>
    </xf>
    <xf numFmtId="0" fontId="9" fillId="9" borderId="52" xfId="0" applyFont="1" applyFill="1" applyBorder="1" applyAlignment="1">
      <alignment horizontal="center"/>
    </xf>
    <xf numFmtId="0" fontId="9" fillId="9" borderId="36" xfId="0" applyFont="1" applyFill="1" applyBorder="1" applyAlignment="1">
      <alignment horizontal="center"/>
    </xf>
    <xf numFmtId="3" fontId="9" fillId="11" borderId="33" xfId="0" applyNumberFormat="1" applyFont="1" applyFill="1" applyBorder="1" applyAlignment="1" applyProtection="1">
      <alignment horizontal="center"/>
      <protection locked="0"/>
    </xf>
    <xf numFmtId="3" fontId="9" fillId="11" borderId="35" xfId="0" applyNumberFormat="1" applyFont="1" applyFill="1" applyBorder="1" applyAlignment="1" applyProtection="1">
      <alignment horizontal="center"/>
      <protection locked="0"/>
    </xf>
    <xf numFmtId="3" fontId="9" fillId="11" borderId="34" xfId="0" applyNumberFormat="1" applyFont="1" applyFill="1" applyBorder="1" applyAlignment="1" applyProtection="1">
      <alignment horizontal="center"/>
      <protection locked="0"/>
    </xf>
    <xf numFmtId="0" fontId="9" fillId="9" borderId="54" xfId="0" applyFont="1" applyFill="1" applyBorder="1" applyAlignment="1">
      <alignment horizontal="center"/>
    </xf>
    <xf numFmtId="0" fontId="9" fillId="9" borderId="55" xfId="0" applyFont="1" applyFill="1" applyBorder="1" applyAlignment="1">
      <alignment horizontal="center"/>
    </xf>
    <xf numFmtId="0" fontId="10" fillId="6" borderId="40" xfId="1" applyFont="1" applyFill="1" applyBorder="1" applyAlignment="1" applyProtection="1">
      <alignment vertical="center"/>
    </xf>
    <xf numFmtId="0" fontId="9" fillId="9" borderId="56" xfId="0" applyFont="1" applyFill="1" applyBorder="1" applyAlignment="1">
      <alignment horizontal="center"/>
    </xf>
    <xf numFmtId="0" fontId="9" fillId="9" borderId="53" xfId="0" applyFont="1" applyFill="1" applyBorder="1" applyAlignment="1">
      <alignment horizontal="center"/>
    </xf>
    <xf numFmtId="0" fontId="13" fillId="0" borderId="23"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2" xfId="0" applyFont="1" applyBorder="1" applyAlignment="1">
      <alignment horizontal="center" vertical="center" wrapText="1"/>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10" fillId="0" borderId="33" xfId="1" applyFont="1" applyBorder="1" applyAlignment="1" applyProtection="1">
      <alignment horizontal="center" vertical="center" wrapText="1"/>
    </xf>
    <xf numFmtId="0" fontId="9" fillId="0" borderId="34" xfId="0" applyFont="1" applyBorder="1" applyAlignment="1">
      <alignment horizontal="center" vertical="center" wrapText="1"/>
    </xf>
    <xf numFmtId="0" fontId="9" fillId="9" borderId="50" xfId="0" applyFont="1" applyFill="1" applyBorder="1" applyAlignment="1">
      <alignment horizontal="center"/>
    </xf>
    <xf numFmtId="0" fontId="9" fillId="9" borderId="49" xfId="0" applyFont="1" applyFill="1" applyBorder="1" applyAlignment="1">
      <alignment horizontal="center"/>
    </xf>
    <xf numFmtId="0" fontId="9" fillId="9" borderId="51" xfId="0" applyFont="1" applyFill="1" applyBorder="1" applyAlignment="1">
      <alignment horizontal="center"/>
    </xf>
    <xf numFmtId="3" fontId="13" fillId="9" borderId="43" xfId="0" applyNumberFormat="1" applyFont="1" applyFill="1" applyBorder="1" applyAlignment="1" applyProtection="1">
      <alignment horizontal="center"/>
      <protection locked="0"/>
    </xf>
    <xf numFmtId="3" fontId="13" fillId="9" borderId="40" xfId="0" applyNumberFormat="1" applyFont="1" applyFill="1" applyBorder="1" applyAlignment="1" applyProtection="1">
      <alignment horizontal="center"/>
      <protection locked="0"/>
    </xf>
    <xf numFmtId="3" fontId="13" fillId="9" borderId="44" xfId="0" applyNumberFormat="1" applyFont="1" applyFill="1" applyBorder="1" applyAlignment="1" applyProtection="1">
      <alignment horizontal="center"/>
      <protection locked="0"/>
    </xf>
    <xf numFmtId="49" fontId="12" fillId="8" borderId="40" xfId="0" applyNumberFormat="1" applyFont="1" applyFill="1" applyBorder="1" applyAlignment="1">
      <alignment horizontal="right" vertical="center" wrapText="1"/>
    </xf>
    <xf numFmtId="49" fontId="9" fillId="8" borderId="40" xfId="0" applyNumberFormat="1" applyFont="1" applyFill="1" applyBorder="1" applyAlignment="1">
      <alignment horizontal="right" vertical="center" wrapText="1"/>
    </xf>
    <xf numFmtId="0" fontId="16" fillId="13" borderId="33" xfId="0" applyFont="1" applyFill="1" applyBorder="1" applyAlignment="1">
      <alignment horizontal="center" wrapText="1"/>
    </xf>
    <xf numFmtId="0" fontId="16" fillId="13" borderId="35" xfId="0" applyFont="1" applyFill="1" applyBorder="1" applyAlignment="1">
      <alignment horizontal="center" wrapText="1"/>
    </xf>
    <xf numFmtId="0" fontId="16" fillId="13" borderId="34" xfId="0" applyFont="1" applyFill="1" applyBorder="1" applyAlignment="1">
      <alignment horizontal="center" wrapText="1"/>
    </xf>
    <xf numFmtId="0" fontId="7" fillId="13" borderId="33" xfId="0" applyFont="1" applyFill="1" applyBorder="1" applyAlignment="1">
      <alignment horizontal="left" vertical="top" wrapText="1"/>
    </xf>
    <xf numFmtId="0" fontId="7" fillId="13" borderId="35" xfId="0" applyFont="1" applyFill="1" applyBorder="1" applyAlignment="1">
      <alignment horizontal="left" vertical="top" wrapText="1"/>
    </xf>
    <xf numFmtId="0" fontId="7" fillId="13" borderId="34" xfId="0" applyFont="1" applyFill="1" applyBorder="1" applyAlignment="1">
      <alignment horizontal="left" vertical="top" wrapText="1"/>
    </xf>
    <xf numFmtId="0" fontId="16" fillId="13" borderId="33" xfId="0" applyFont="1" applyFill="1" applyBorder="1" applyAlignment="1">
      <alignment horizontal="center" vertical="center" wrapText="1"/>
    </xf>
    <xf numFmtId="0" fontId="16" fillId="13" borderId="35" xfId="0" applyFont="1" applyFill="1" applyBorder="1" applyAlignment="1">
      <alignment horizontal="center" vertical="center" wrapText="1"/>
    </xf>
    <xf numFmtId="0" fontId="16" fillId="13" borderId="34" xfId="0" applyFont="1" applyFill="1" applyBorder="1" applyAlignment="1">
      <alignment horizontal="center" vertical="center" wrapText="1"/>
    </xf>
    <xf numFmtId="0" fontId="16" fillId="13" borderId="33" xfId="0" applyFont="1" applyFill="1" applyBorder="1" applyAlignment="1">
      <alignment horizontal="center" vertical="top" wrapText="1"/>
    </xf>
    <xf numFmtId="0" fontId="16" fillId="13" borderId="35" xfId="0" applyFont="1" applyFill="1" applyBorder="1" applyAlignment="1">
      <alignment horizontal="center" vertical="top" wrapText="1"/>
    </xf>
    <xf numFmtId="0" fontId="16" fillId="13" borderId="34" xfId="0" applyFont="1" applyFill="1" applyBorder="1" applyAlignment="1">
      <alignment horizontal="center" vertical="top" wrapText="1"/>
    </xf>
    <xf numFmtId="0" fontId="16" fillId="13" borderId="33" xfId="0" applyFont="1" applyFill="1" applyBorder="1" applyAlignment="1">
      <alignment horizontal="center"/>
    </xf>
    <xf numFmtId="0" fontId="16" fillId="13" borderId="35" xfId="0" applyFont="1" applyFill="1" applyBorder="1" applyAlignment="1">
      <alignment horizontal="center"/>
    </xf>
    <xf numFmtId="0" fontId="16" fillId="13" borderId="34" xfId="0" applyFont="1" applyFill="1" applyBorder="1" applyAlignment="1">
      <alignment horizontal="center"/>
    </xf>
    <xf numFmtId="0" fontId="16" fillId="13" borderId="33" xfId="0" applyFont="1" applyFill="1" applyBorder="1" applyAlignment="1">
      <alignment horizontal="center" vertical="center"/>
    </xf>
    <xf numFmtId="0" fontId="16" fillId="13" borderId="35" xfId="0" applyFont="1" applyFill="1" applyBorder="1" applyAlignment="1">
      <alignment horizontal="center" vertical="center"/>
    </xf>
    <xf numFmtId="0" fontId="16" fillId="13" borderId="34" xfId="0" applyFont="1" applyFill="1" applyBorder="1" applyAlignment="1">
      <alignment horizontal="center" vertical="center"/>
    </xf>
    <xf numFmtId="14" fontId="7" fillId="13" borderId="33" xfId="0" applyNumberFormat="1" applyFont="1" applyFill="1" applyBorder="1" applyAlignment="1">
      <alignment horizontal="center"/>
    </xf>
    <xf numFmtId="14" fontId="7" fillId="13" borderId="34" xfId="0" applyNumberFormat="1" applyFont="1" applyFill="1" applyBorder="1" applyAlignment="1">
      <alignment horizontal="center"/>
    </xf>
    <xf numFmtId="14" fontId="7" fillId="12" borderId="33" xfId="0" applyNumberFormat="1" applyFont="1" applyFill="1" applyBorder="1" applyAlignment="1">
      <alignment horizontal="center"/>
    </xf>
    <xf numFmtId="14" fontId="7" fillId="12" borderId="34" xfId="0" applyNumberFormat="1" applyFont="1" applyFill="1" applyBorder="1" applyAlignment="1">
      <alignment horizontal="center"/>
    </xf>
    <xf numFmtId="0" fontId="16" fillId="12" borderId="33" xfId="0" applyFont="1" applyFill="1" applyBorder="1" applyAlignment="1">
      <alignment horizontal="center"/>
    </xf>
    <xf numFmtId="0" fontId="16" fillId="12" borderId="35" xfId="0" applyFont="1" applyFill="1" applyBorder="1" applyAlignment="1">
      <alignment horizontal="center"/>
    </xf>
    <xf numFmtId="0" fontId="16" fillId="12" borderId="34" xfId="0" applyFont="1" applyFill="1" applyBorder="1" applyAlignment="1">
      <alignment horizontal="center"/>
    </xf>
    <xf numFmtId="0" fontId="16" fillId="12" borderId="33" xfId="0" applyFont="1" applyFill="1" applyBorder="1" applyAlignment="1">
      <alignment horizontal="center" wrapText="1"/>
    </xf>
    <xf numFmtId="0" fontId="16" fillId="12" borderId="35" xfId="0" applyFont="1" applyFill="1" applyBorder="1" applyAlignment="1">
      <alignment horizontal="center" wrapText="1"/>
    </xf>
    <xf numFmtId="0" fontId="16" fillId="12" borderId="34" xfId="0" applyFont="1" applyFill="1" applyBorder="1" applyAlignment="1">
      <alignment horizontal="center" wrapText="1"/>
    </xf>
    <xf numFmtId="0" fontId="7" fillId="12" borderId="33" xfId="0" applyFont="1" applyFill="1" applyBorder="1" applyAlignment="1">
      <alignment horizontal="left" vertical="top" wrapText="1"/>
    </xf>
    <xf numFmtId="0" fontId="7" fillId="12" borderId="35" xfId="0" applyFont="1" applyFill="1" applyBorder="1" applyAlignment="1">
      <alignment horizontal="left" vertical="top" wrapText="1"/>
    </xf>
    <xf numFmtId="0" fontId="7" fillId="12" borderId="34" xfId="0" applyFont="1" applyFill="1" applyBorder="1" applyAlignment="1">
      <alignment horizontal="left" vertical="top" wrapText="1"/>
    </xf>
    <xf numFmtId="0" fontId="16" fillId="13" borderId="10" xfId="0" applyFont="1" applyFill="1" applyBorder="1" applyAlignment="1">
      <alignment horizontal="center" vertical="center"/>
    </xf>
    <xf numFmtId="0" fontId="7" fillId="13" borderId="42" xfId="0" applyFont="1" applyFill="1" applyBorder="1" applyAlignment="1">
      <alignment horizontal="left" vertical="top" wrapText="1"/>
    </xf>
    <xf numFmtId="0" fontId="7" fillId="13" borderId="46" xfId="0" applyFont="1" applyFill="1" applyBorder="1" applyAlignment="1">
      <alignment horizontal="left" vertical="top" wrapText="1"/>
    </xf>
    <xf numFmtId="0" fontId="7" fillId="13" borderId="41" xfId="0" applyFont="1" applyFill="1" applyBorder="1" applyAlignment="1">
      <alignment horizontal="left" vertical="top" wrapText="1"/>
    </xf>
    <xf numFmtId="0" fontId="7" fillId="13" borderId="45" xfId="0" applyFont="1" applyFill="1" applyBorder="1" applyAlignment="1">
      <alignment horizontal="left" vertical="top" wrapText="1"/>
    </xf>
    <xf numFmtId="0" fontId="7" fillId="13" borderId="0" xfId="0" applyFont="1" applyFill="1" applyBorder="1" applyAlignment="1">
      <alignment horizontal="left" vertical="top" wrapText="1"/>
    </xf>
    <xf numFmtId="0" fontId="7" fillId="13" borderId="61" xfId="0" applyFont="1" applyFill="1" applyBorder="1" applyAlignment="1">
      <alignment horizontal="left" vertical="top" wrapText="1"/>
    </xf>
    <xf numFmtId="0" fontId="16" fillId="12" borderId="42" xfId="0" applyFont="1" applyFill="1" applyBorder="1" applyAlignment="1">
      <alignment horizontal="center" vertical="center" wrapText="1"/>
    </xf>
    <xf numFmtId="0" fontId="16" fillId="12" borderId="46" xfId="0" applyFont="1" applyFill="1" applyBorder="1" applyAlignment="1">
      <alignment horizontal="center" vertical="center" wrapText="1"/>
    </xf>
    <xf numFmtId="0" fontId="16" fillId="12" borderId="41" xfId="0" applyFont="1" applyFill="1" applyBorder="1" applyAlignment="1">
      <alignment horizontal="center" vertical="center" wrapText="1"/>
    </xf>
    <xf numFmtId="0" fontId="16" fillId="12" borderId="42" xfId="0" applyFont="1" applyFill="1" applyBorder="1" applyAlignment="1">
      <alignment horizontal="center" vertical="center"/>
    </xf>
    <xf numFmtId="0" fontId="16" fillId="12" borderId="46" xfId="0" applyFont="1" applyFill="1" applyBorder="1" applyAlignment="1">
      <alignment horizontal="center" vertical="center"/>
    </xf>
    <xf numFmtId="0" fontId="16" fillId="12" borderId="41" xfId="0" applyFont="1" applyFill="1" applyBorder="1" applyAlignment="1">
      <alignment horizontal="center" vertical="center"/>
    </xf>
    <xf numFmtId="0" fontId="7" fillId="12" borderId="43" xfId="0" applyFont="1" applyFill="1" applyBorder="1" applyAlignment="1">
      <alignment horizontal="left" vertical="top" wrapText="1"/>
    </xf>
    <xf numFmtId="0" fontId="7" fillId="12" borderId="40" xfId="0" applyFont="1" applyFill="1" applyBorder="1" applyAlignment="1">
      <alignment horizontal="left" vertical="top" wrapText="1"/>
    </xf>
    <xf numFmtId="0" fontId="7" fillId="12" borderId="44" xfId="0" applyFont="1" applyFill="1" applyBorder="1" applyAlignment="1">
      <alignment horizontal="left" vertical="top" wrapText="1"/>
    </xf>
    <xf numFmtId="0" fontId="16" fillId="12" borderId="10" xfId="0" applyFont="1" applyFill="1" applyBorder="1" applyAlignment="1">
      <alignment horizontal="center" vertical="center"/>
    </xf>
    <xf numFmtId="0" fontId="7" fillId="12" borderId="42" xfId="0" applyFont="1" applyFill="1" applyBorder="1" applyAlignment="1">
      <alignment horizontal="left" vertical="top" wrapText="1"/>
    </xf>
    <xf numFmtId="0" fontId="7" fillId="12" borderId="46" xfId="0" applyFont="1" applyFill="1" applyBorder="1" applyAlignment="1">
      <alignment horizontal="left" vertical="top" wrapText="1"/>
    </xf>
    <xf numFmtId="0" fontId="7" fillId="12" borderId="41" xfId="0" applyFont="1" applyFill="1" applyBorder="1" applyAlignment="1">
      <alignment horizontal="left" vertical="top" wrapText="1"/>
    </xf>
    <xf numFmtId="0" fontId="7" fillId="12" borderId="45" xfId="0" applyFont="1" applyFill="1" applyBorder="1" applyAlignment="1">
      <alignment horizontal="left" vertical="top" wrapText="1"/>
    </xf>
    <xf numFmtId="0" fontId="7" fillId="12" borderId="0" xfId="0" applyFont="1" applyFill="1" applyBorder="1" applyAlignment="1">
      <alignment horizontal="left" vertical="top" wrapText="1"/>
    </xf>
    <xf numFmtId="0" fontId="7" fillId="12" borderId="61" xfId="0" applyFont="1" applyFill="1" applyBorder="1" applyAlignment="1">
      <alignment horizontal="left" vertical="top" wrapText="1"/>
    </xf>
    <xf numFmtId="0" fontId="16" fillId="12" borderId="33" xfId="0" applyFont="1" applyFill="1" applyBorder="1" applyAlignment="1">
      <alignment horizontal="center" vertical="center"/>
    </xf>
    <xf numFmtId="0" fontId="16" fillId="12" borderId="35" xfId="0" applyFont="1" applyFill="1" applyBorder="1" applyAlignment="1">
      <alignment horizontal="center" vertical="center"/>
    </xf>
    <xf numFmtId="0" fontId="16" fillId="12" borderId="34" xfId="0" applyFont="1" applyFill="1" applyBorder="1" applyAlignment="1">
      <alignment horizontal="center" vertical="center"/>
    </xf>
    <xf numFmtId="0" fontId="16" fillId="10" borderId="42" xfId="0" applyFont="1" applyFill="1" applyBorder="1" applyAlignment="1">
      <alignment horizontal="center" vertical="center"/>
    </xf>
    <xf numFmtId="0" fontId="16" fillId="10" borderId="46" xfId="0" applyFont="1" applyFill="1" applyBorder="1" applyAlignment="1">
      <alignment horizontal="center" vertical="center"/>
    </xf>
    <xf numFmtId="0" fontId="16" fillId="10" borderId="41" xfId="0" applyFont="1" applyFill="1" applyBorder="1" applyAlignment="1">
      <alignment horizontal="center" vertical="center"/>
    </xf>
    <xf numFmtId="0" fontId="16" fillId="10" borderId="42" xfId="0" applyFont="1" applyFill="1" applyBorder="1" applyAlignment="1">
      <alignment horizontal="center" vertical="center" wrapText="1"/>
    </xf>
    <xf numFmtId="0" fontId="16" fillId="10" borderId="46" xfId="0" applyFont="1" applyFill="1" applyBorder="1" applyAlignment="1">
      <alignment horizontal="center" vertical="center" wrapText="1"/>
    </xf>
    <xf numFmtId="0" fontId="16" fillId="10" borderId="41" xfId="0" applyFont="1" applyFill="1" applyBorder="1" applyAlignment="1">
      <alignment horizontal="center" vertical="center" wrapText="1"/>
    </xf>
    <xf numFmtId="0" fontId="7" fillId="10" borderId="43" xfId="0" applyFont="1" applyFill="1" applyBorder="1" applyAlignment="1">
      <alignment horizontal="left" vertical="top" wrapText="1"/>
    </xf>
    <xf numFmtId="0" fontId="7" fillId="10" borderId="40" xfId="0" applyFont="1" applyFill="1" applyBorder="1" applyAlignment="1">
      <alignment horizontal="left" vertical="top" wrapText="1"/>
    </xf>
    <xf numFmtId="0" fontId="7" fillId="10" borderId="44" xfId="0" applyFont="1" applyFill="1" applyBorder="1" applyAlignment="1">
      <alignment horizontal="left" vertical="top" wrapText="1"/>
    </xf>
    <xf numFmtId="0" fontId="16" fillId="10" borderId="35" xfId="0" applyFont="1" applyFill="1" applyBorder="1" applyAlignment="1">
      <alignment horizontal="center"/>
    </xf>
    <xf numFmtId="0" fontId="16" fillId="10" borderId="34" xfId="0" applyFont="1" applyFill="1" applyBorder="1" applyAlignment="1">
      <alignment horizontal="center"/>
    </xf>
    <xf numFmtId="0" fontId="16" fillId="10" borderId="10" xfId="0" applyFont="1" applyFill="1" applyBorder="1" applyAlignment="1">
      <alignment horizontal="center" vertical="center"/>
    </xf>
    <xf numFmtId="0" fontId="7" fillId="10" borderId="42" xfId="0" applyFont="1" applyFill="1" applyBorder="1" applyAlignment="1">
      <alignment horizontal="left" vertical="top" wrapText="1"/>
    </xf>
    <xf numFmtId="0" fontId="7" fillId="10" borderId="46" xfId="0" applyFont="1" applyFill="1" applyBorder="1" applyAlignment="1">
      <alignment horizontal="left" vertical="top" wrapText="1"/>
    </xf>
    <xf numFmtId="0" fontId="7" fillId="10" borderId="41" xfId="0" applyFont="1" applyFill="1" applyBorder="1" applyAlignment="1">
      <alignment horizontal="left" vertical="top" wrapText="1"/>
    </xf>
    <xf numFmtId="0" fontId="7" fillId="10" borderId="45" xfId="0" applyFont="1" applyFill="1" applyBorder="1" applyAlignment="1">
      <alignment horizontal="left" vertical="top" wrapText="1"/>
    </xf>
    <xf numFmtId="0" fontId="7" fillId="10" borderId="0" xfId="0" applyFont="1" applyFill="1" applyBorder="1" applyAlignment="1">
      <alignment horizontal="left" vertical="top" wrapText="1"/>
    </xf>
    <xf numFmtId="0" fontId="7" fillId="10" borderId="61" xfId="0" applyFont="1" applyFill="1" applyBorder="1" applyAlignment="1">
      <alignment horizontal="left" vertical="top" wrapText="1"/>
    </xf>
    <xf numFmtId="0" fontId="7" fillId="10" borderId="35" xfId="0" applyFont="1" applyFill="1" applyBorder="1" applyAlignment="1">
      <alignment horizontal="left" vertical="top" wrapText="1"/>
    </xf>
    <xf numFmtId="0" fontId="7" fillId="10" borderId="34" xfId="0" applyFont="1" applyFill="1" applyBorder="1" applyAlignment="1">
      <alignment horizontal="left" vertical="top" wrapText="1"/>
    </xf>
    <xf numFmtId="0" fontId="16" fillId="10" borderId="33" xfId="0" applyFont="1" applyFill="1" applyBorder="1" applyAlignment="1">
      <alignment horizontal="center" vertical="center"/>
    </xf>
    <xf numFmtId="0" fontId="16" fillId="10" borderId="35" xfId="0" applyFont="1" applyFill="1" applyBorder="1" applyAlignment="1">
      <alignment horizontal="center" vertical="center"/>
    </xf>
    <xf numFmtId="0" fontId="16" fillId="10" borderId="34" xfId="0" applyFont="1" applyFill="1" applyBorder="1" applyAlignment="1">
      <alignment horizontal="center" vertical="center"/>
    </xf>
    <xf numFmtId="14" fontId="7" fillId="10" borderId="33" xfId="0" applyNumberFormat="1" applyFont="1" applyFill="1" applyBorder="1" applyAlignment="1">
      <alignment horizontal="center"/>
    </xf>
    <xf numFmtId="14" fontId="7" fillId="10" borderId="34" xfId="0" applyNumberFormat="1" applyFont="1" applyFill="1" applyBorder="1" applyAlignment="1">
      <alignment horizontal="center"/>
    </xf>
    <xf numFmtId="0" fontId="16" fillId="10" borderId="33" xfId="0" applyFont="1" applyFill="1" applyBorder="1" applyAlignment="1">
      <alignment horizontal="center"/>
    </xf>
    <xf numFmtId="0" fontId="16" fillId="8" borderId="33" xfId="0" applyFont="1" applyFill="1" applyBorder="1" applyAlignment="1">
      <alignment horizontal="center"/>
    </xf>
    <xf numFmtId="0" fontId="16" fillId="8" borderId="35" xfId="0" applyFont="1" applyFill="1" applyBorder="1" applyAlignment="1">
      <alignment horizontal="center"/>
    </xf>
    <xf numFmtId="0" fontId="16" fillId="8" borderId="34" xfId="0" applyFont="1" applyFill="1" applyBorder="1" applyAlignment="1">
      <alignment horizontal="center"/>
    </xf>
    <xf numFmtId="0" fontId="7" fillId="8" borderId="33" xfId="0" applyFont="1" applyFill="1" applyBorder="1" applyAlignment="1">
      <alignment horizontal="left" vertical="top" wrapText="1"/>
    </xf>
    <xf numFmtId="0" fontId="7" fillId="8" borderId="35" xfId="0" applyFont="1" applyFill="1" applyBorder="1" applyAlignment="1">
      <alignment horizontal="left" vertical="top" wrapText="1"/>
    </xf>
    <xf numFmtId="0" fontId="7" fillId="8" borderId="34" xfId="0" applyFont="1" applyFill="1" applyBorder="1" applyAlignment="1">
      <alignment horizontal="left" vertical="top" wrapText="1"/>
    </xf>
    <xf numFmtId="0" fontId="16" fillId="8" borderId="42" xfId="0" applyFont="1" applyFill="1" applyBorder="1" applyAlignment="1">
      <alignment horizontal="center" vertical="center" wrapText="1"/>
    </xf>
    <xf numFmtId="0" fontId="16" fillId="8" borderId="46" xfId="0" applyFont="1" applyFill="1" applyBorder="1" applyAlignment="1">
      <alignment horizontal="center" vertical="center" wrapText="1"/>
    </xf>
    <xf numFmtId="0" fontId="16" fillId="8" borderId="41" xfId="0" applyFont="1" applyFill="1" applyBorder="1" applyAlignment="1">
      <alignment horizontal="center" vertical="center" wrapText="1"/>
    </xf>
    <xf numFmtId="0" fontId="16" fillId="8" borderId="42" xfId="0" applyFont="1" applyFill="1" applyBorder="1" applyAlignment="1">
      <alignment horizontal="center" vertical="center"/>
    </xf>
    <xf numFmtId="0" fontId="16" fillId="8" borderId="46" xfId="0" applyFont="1" applyFill="1" applyBorder="1" applyAlignment="1">
      <alignment horizontal="center" vertical="center"/>
    </xf>
    <xf numFmtId="0" fontId="16" fillId="8" borderId="41" xfId="0" applyFont="1" applyFill="1" applyBorder="1" applyAlignment="1">
      <alignment horizontal="center" vertical="center"/>
    </xf>
    <xf numFmtId="0" fontId="7" fillId="8" borderId="43" xfId="0" applyFont="1" applyFill="1" applyBorder="1" applyAlignment="1">
      <alignment horizontal="left" vertical="top" wrapText="1"/>
    </xf>
    <xf numFmtId="0" fontId="7" fillId="8" borderId="40" xfId="0" applyFont="1" applyFill="1" applyBorder="1" applyAlignment="1">
      <alignment horizontal="left" vertical="top" wrapText="1"/>
    </xf>
    <xf numFmtId="0" fontId="7" fillId="8" borderId="44" xfId="0" applyFont="1" applyFill="1" applyBorder="1" applyAlignment="1">
      <alignment horizontal="left" vertical="top" wrapText="1"/>
    </xf>
    <xf numFmtId="0" fontId="16" fillId="8" borderId="10" xfId="0" applyFont="1" applyFill="1" applyBorder="1" applyAlignment="1">
      <alignment horizontal="center" vertical="center"/>
    </xf>
    <xf numFmtId="0" fontId="7" fillId="8" borderId="42" xfId="0" applyFont="1" applyFill="1" applyBorder="1" applyAlignment="1">
      <alignment horizontal="left" vertical="top" wrapText="1"/>
    </xf>
    <xf numFmtId="0" fontId="7" fillId="8" borderId="46" xfId="0" applyFont="1" applyFill="1" applyBorder="1" applyAlignment="1">
      <alignment horizontal="left" vertical="top" wrapText="1"/>
    </xf>
    <xf numFmtId="0" fontId="7" fillId="8" borderId="41" xfId="0" applyFont="1" applyFill="1" applyBorder="1" applyAlignment="1">
      <alignment horizontal="left" vertical="top" wrapText="1"/>
    </xf>
    <xf numFmtId="0" fontId="7" fillId="8" borderId="4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1" xfId="0" applyFont="1" applyFill="1" applyBorder="1" applyAlignment="1">
      <alignment horizontal="left" vertical="top" wrapText="1"/>
    </xf>
    <xf numFmtId="0" fontId="16" fillId="8" borderId="33" xfId="0" applyFont="1" applyFill="1" applyBorder="1" applyAlignment="1">
      <alignment horizontal="center" vertical="center"/>
    </xf>
    <xf numFmtId="0" fontId="16" fillId="8" borderId="35" xfId="0" applyFont="1" applyFill="1" applyBorder="1" applyAlignment="1">
      <alignment horizontal="center" vertical="center"/>
    </xf>
    <xf numFmtId="0" fontId="16" fillId="8" borderId="34" xfId="0" applyFont="1" applyFill="1" applyBorder="1" applyAlignment="1">
      <alignment horizontal="center" vertical="center"/>
    </xf>
    <xf numFmtId="14" fontId="7" fillId="8" borderId="33" xfId="0" applyNumberFormat="1" applyFont="1" applyFill="1" applyBorder="1" applyAlignment="1">
      <alignment horizontal="center"/>
    </xf>
    <xf numFmtId="14" fontId="7" fillId="8" borderId="34" xfId="0" applyNumberFormat="1" applyFont="1" applyFill="1" applyBorder="1" applyAlignment="1">
      <alignment horizontal="center"/>
    </xf>
    <xf numFmtId="0" fontId="7" fillId="9" borderId="43" xfId="0" applyFont="1" applyFill="1" applyBorder="1" applyAlignment="1">
      <alignment horizontal="left" vertical="top" wrapText="1"/>
    </xf>
    <xf numFmtId="0" fontId="7" fillId="9" borderId="40" xfId="0" applyFont="1" applyFill="1" applyBorder="1" applyAlignment="1">
      <alignment horizontal="left" vertical="top" wrapText="1"/>
    </xf>
    <xf numFmtId="0" fontId="7" fillId="9" borderId="44" xfId="0" applyFont="1" applyFill="1" applyBorder="1" applyAlignment="1">
      <alignment horizontal="left" vertical="top" wrapText="1"/>
    </xf>
    <xf numFmtId="14" fontId="7" fillId="9" borderId="33" xfId="0" applyNumberFormat="1" applyFont="1" applyFill="1" applyBorder="1" applyAlignment="1">
      <alignment horizontal="center"/>
    </xf>
    <xf numFmtId="14" fontId="7" fillId="9" borderId="34" xfId="0" applyNumberFormat="1" applyFont="1" applyFill="1" applyBorder="1" applyAlignment="1">
      <alignment horizontal="center"/>
    </xf>
    <xf numFmtId="0" fontId="16" fillId="9" borderId="33" xfId="0" applyFont="1" applyFill="1" applyBorder="1" applyAlignment="1">
      <alignment horizontal="center" vertical="center"/>
    </xf>
    <xf numFmtId="0" fontId="16" fillId="9" borderId="35" xfId="0" applyFont="1" applyFill="1" applyBorder="1" applyAlignment="1">
      <alignment horizontal="center" vertical="center"/>
    </xf>
    <xf numFmtId="0" fontId="16" fillId="9" borderId="34" xfId="0" applyFont="1" applyFill="1" applyBorder="1" applyAlignment="1">
      <alignment horizontal="center" vertical="center"/>
    </xf>
    <xf numFmtId="0" fontId="16" fillId="9" borderId="33" xfId="0" applyFont="1" applyFill="1" applyBorder="1" applyAlignment="1">
      <alignment horizontal="center"/>
    </xf>
    <xf numFmtId="0" fontId="16" fillId="9" borderId="35" xfId="0" applyFont="1" applyFill="1" applyBorder="1" applyAlignment="1">
      <alignment horizontal="center"/>
    </xf>
    <xf numFmtId="0" fontId="16" fillId="9" borderId="34" xfId="0" applyFont="1" applyFill="1" applyBorder="1" applyAlignment="1">
      <alignment horizontal="center"/>
    </xf>
    <xf numFmtId="0" fontId="7" fillId="9" borderId="35" xfId="0" applyFont="1" applyFill="1" applyBorder="1" applyAlignment="1">
      <alignment horizontal="left" vertical="top" wrapText="1"/>
    </xf>
    <xf numFmtId="0" fontId="7" fillId="9" borderId="34" xfId="0" applyFont="1" applyFill="1" applyBorder="1" applyAlignment="1">
      <alignment horizontal="left" vertical="top" wrapText="1"/>
    </xf>
    <xf numFmtId="0" fontId="16" fillId="9" borderId="42" xfId="0" applyFont="1" applyFill="1" applyBorder="1" applyAlignment="1">
      <alignment horizontal="center" vertical="center"/>
    </xf>
    <xf numFmtId="0" fontId="16" fillId="9" borderId="46" xfId="0" applyFont="1" applyFill="1" applyBorder="1" applyAlignment="1">
      <alignment horizontal="center" vertical="center"/>
    </xf>
    <xf numFmtId="0" fontId="16" fillId="9" borderId="41" xfId="0" applyFont="1" applyFill="1" applyBorder="1" applyAlignment="1">
      <alignment horizontal="center" vertical="center"/>
    </xf>
    <xf numFmtId="0" fontId="16" fillId="9" borderId="42" xfId="0" applyFont="1" applyFill="1" applyBorder="1" applyAlignment="1">
      <alignment horizontal="center"/>
    </xf>
    <xf numFmtId="0" fontId="16" fillId="9" borderId="46" xfId="0" applyFont="1" applyFill="1" applyBorder="1" applyAlignment="1">
      <alignment horizontal="center"/>
    </xf>
    <xf numFmtId="0" fontId="16" fillId="9" borderId="41" xfId="0" applyFont="1" applyFill="1" applyBorder="1" applyAlignment="1">
      <alignment horizontal="center"/>
    </xf>
    <xf numFmtId="0" fontId="7" fillId="0" borderId="42" xfId="0" applyFont="1" applyBorder="1" applyAlignment="1">
      <alignment horizontal="left" vertical="top" wrapText="1"/>
    </xf>
    <xf numFmtId="0" fontId="7" fillId="0" borderId="46" xfId="0" applyFont="1" applyBorder="1" applyAlignment="1">
      <alignment horizontal="left" vertical="top" wrapText="1"/>
    </xf>
    <xf numFmtId="0" fontId="7" fillId="0" borderId="41" xfId="0" applyFont="1" applyBorder="1" applyAlignment="1">
      <alignment horizontal="left" vertical="top" wrapText="1"/>
    </xf>
    <xf numFmtId="0" fontId="7" fillId="0" borderId="45" xfId="0" applyFont="1" applyBorder="1" applyAlignment="1">
      <alignment horizontal="left" vertical="top" wrapText="1"/>
    </xf>
    <xf numFmtId="0" fontId="7" fillId="0" borderId="0" xfId="0" applyFont="1" applyBorder="1" applyAlignment="1">
      <alignment horizontal="left" vertical="top" wrapText="1"/>
    </xf>
    <xf numFmtId="0" fontId="7" fillId="0" borderId="61" xfId="0" applyFont="1" applyBorder="1" applyAlignment="1">
      <alignment horizontal="left" vertical="top" wrapText="1"/>
    </xf>
    <xf numFmtId="0" fontId="7" fillId="9" borderId="42" xfId="0" applyFont="1" applyFill="1" applyBorder="1" applyAlignment="1">
      <alignment horizontal="left" vertical="top" wrapText="1"/>
    </xf>
    <xf numFmtId="0" fontId="7" fillId="9" borderId="46" xfId="0" applyFont="1" applyFill="1" applyBorder="1" applyAlignment="1">
      <alignment horizontal="left" vertical="top" wrapText="1"/>
    </xf>
    <xf numFmtId="0" fontId="7" fillId="9" borderId="41" xfId="0" applyFont="1" applyFill="1" applyBorder="1" applyAlignment="1">
      <alignment horizontal="left" vertical="top" wrapText="1"/>
    </xf>
    <xf numFmtId="0" fontId="7" fillId="9" borderId="45" xfId="0" applyFont="1" applyFill="1" applyBorder="1" applyAlignment="1">
      <alignment horizontal="left" vertical="top" wrapText="1"/>
    </xf>
    <xf numFmtId="0" fontId="7" fillId="9" borderId="0" xfId="0" applyFont="1" applyFill="1" applyBorder="1" applyAlignment="1">
      <alignment horizontal="left" vertical="top" wrapText="1"/>
    </xf>
    <xf numFmtId="0" fontId="7" fillId="9" borderId="61" xfId="0" applyFont="1" applyFill="1" applyBorder="1" applyAlignment="1">
      <alignment horizontal="left" vertical="top" wrapText="1"/>
    </xf>
    <xf numFmtId="0" fontId="16" fillId="9" borderId="10" xfId="0" applyFont="1" applyFill="1" applyBorder="1" applyAlignment="1">
      <alignment horizontal="center" vertical="center"/>
    </xf>
    <xf numFmtId="0" fontId="24" fillId="6" borderId="42" xfId="0" applyFont="1" applyFill="1" applyBorder="1" applyAlignment="1">
      <alignment vertical="center"/>
    </xf>
    <xf numFmtId="0" fontId="24" fillId="6" borderId="46" xfId="0" applyFont="1" applyFill="1" applyBorder="1" applyAlignment="1">
      <alignment vertical="center"/>
    </xf>
    <xf numFmtId="0" fontId="24" fillId="6" borderId="41" xfId="0" applyFont="1" applyFill="1" applyBorder="1" applyAlignment="1">
      <alignment vertical="center"/>
    </xf>
    <xf numFmtId="0" fontId="24" fillId="6" borderId="43" xfId="0" applyFont="1" applyFill="1" applyBorder="1" applyAlignment="1">
      <alignment vertical="center"/>
    </xf>
    <xf numFmtId="0" fontId="24" fillId="6" borderId="40" xfId="0" applyFont="1" applyFill="1" applyBorder="1" applyAlignment="1">
      <alignment vertical="center"/>
    </xf>
    <xf numFmtId="0" fontId="24" fillId="6" borderId="44" xfId="0" applyFont="1" applyFill="1" applyBorder="1" applyAlignment="1">
      <alignment vertical="center"/>
    </xf>
    <xf numFmtId="0" fontId="0" fillId="0" borderId="0" xfId="0" applyAlignment="1">
      <alignment horizontal="left"/>
    </xf>
  </cellXfs>
  <cellStyles count="2">
    <cellStyle name="Link" xfId="1" builtinId="8"/>
    <cellStyle name="Standard" xfId="0" builtinId="0"/>
  </cellStyles>
  <dxfs count="11">
    <dxf>
      <font>
        <b val="0"/>
        <i val="0"/>
        <strike val="0"/>
        <condense val="0"/>
        <extend val="0"/>
        <outline val="0"/>
        <shadow val="0"/>
        <u val="none"/>
        <vertAlign val="baseline"/>
        <sz val="11"/>
        <color rgb="FF000000"/>
        <name val="Calibri"/>
        <scheme val="minor"/>
      </font>
      <fill>
        <patternFill patternType="solid">
          <fgColor indexed="64"/>
          <bgColor theme="0"/>
        </patternFill>
      </fill>
      <alignment horizontal="left" vertical="center" textRotation="0" wrapText="1" indent="0" justifyLastLine="0" shrinkToFit="0" readingOrder="1"/>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rgb="FF000000"/>
        <name val="Calibri"/>
        <scheme val="minor"/>
      </font>
      <fill>
        <patternFill patternType="solid">
          <fgColor indexed="64"/>
          <bgColor theme="0"/>
        </patternFill>
      </fill>
      <alignment horizontal="left" vertical="center" textRotation="0" wrapText="1" indent="0" justifyLastLine="0" shrinkToFit="0" readingOrder="1"/>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Calibri"/>
        <scheme val="minor"/>
      </font>
      <fill>
        <patternFill patternType="solid">
          <fgColor indexed="64"/>
          <bgColor theme="0"/>
        </patternFill>
      </fill>
      <alignment horizontal="left" vertical="center" textRotation="0" wrapText="1" indent="0" justifyLastLine="0" shrinkToFit="0" readingOrder="1"/>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Calibri"/>
        <scheme val="minor"/>
      </font>
      <fill>
        <patternFill patternType="solid">
          <fgColor indexed="64"/>
          <bgColor theme="0"/>
        </patternFill>
      </fill>
      <alignment horizontal="left" vertical="center" textRotation="0" wrapText="1" indent="0" justifyLastLine="0" shrinkToFit="0" readingOrder="1"/>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Calibri"/>
        <scheme val="minor"/>
      </font>
      <fill>
        <patternFill patternType="solid">
          <fgColor indexed="64"/>
          <bgColor theme="0"/>
        </patternFill>
      </fill>
      <alignment horizontal="left" vertical="center" textRotation="0" wrapText="1" indent="0" justifyLastLine="0" shrinkToFit="0" readingOrder="1"/>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Calibri"/>
        <scheme val="minor"/>
      </font>
      <fill>
        <patternFill patternType="solid">
          <fgColor indexed="64"/>
          <bgColor theme="0"/>
        </patternFill>
      </fill>
      <alignment horizontal="left" vertical="center" textRotation="0" wrapText="1" indent="0" justifyLastLine="0" shrinkToFit="0" readingOrder="1"/>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Calibri"/>
        <scheme val="minor"/>
      </font>
      <fill>
        <patternFill patternType="solid">
          <fgColor indexed="64"/>
          <bgColor theme="0"/>
        </patternFill>
      </fill>
      <alignment horizontal="left" vertical="center" textRotation="0" wrapText="1" indent="0" justifyLastLine="0" shrinkToFit="0" readingOrder="1"/>
    </dxf>
    <dxf>
      <border outline="0">
        <bottom style="thin">
          <color auto="1"/>
        </bottom>
      </border>
    </dxf>
    <dxf>
      <font>
        <strike val="0"/>
        <outline val="0"/>
        <shadow val="0"/>
        <u val="none"/>
        <sz val="11"/>
        <name val="Calibri"/>
        <scheme val="minor"/>
      </font>
      <fill>
        <patternFill patternType="solid">
          <fgColor indexed="64"/>
          <bgColor theme="8" tint="-0.249977111117893"/>
        </patternFill>
      </fill>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15</xdr:col>
      <xdr:colOff>142875</xdr:colOff>
      <xdr:row>1</xdr:row>
      <xdr:rowOff>127000</xdr:rowOff>
    </xdr:from>
    <xdr:to>
      <xdr:col>19</xdr:col>
      <xdr:colOff>126999</xdr:colOff>
      <xdr:row>4</xdr:row>
      <xdr:rowOff>63500</xdr:rowOff>
    </xdr:to>
    <xdr:pic>
      <xdr:nvPicPr>
        <xdr:cNvPr id="3" name="officeArt object"/>
        <xdr:cNvPicPr/>
      </xdr:nvPicPr>
      <xdr:blipFill>
        <a:blip xmlns:r="http://schemas.openxmlformats.org/officeDocument/2006/relationships" r:embed="rId1">
          <a:extLst/>
        </a:blip>
        <a:stretch>
          <a:fillRect/>
        </a:stretch>
      </xdr:blipFill>
      <xdr:spPr>
        <a:xfrm>
          <a:off x="7985125" y="317500"/>
          <a:ext cx="1000124" cy="508000"/>
        </a:xfrm>
        <a:prstGeom prst="rect">
          <a:avLst/>
        </a:prstGeom>
        <a:ln w="12700" cap="flat">
          <a:noFill/>
          <a:miter lim="400000"/>
        </a:ln>
        <a:effectLst/>
      </xdr:spPr>
    </xdr:pic>
    <xdr:clientData/>
  </xdr:twoCellAnchor>
  <xdr:twoCellAnchor editAs="oneCell">
    <xdr:from>
      <xdr:col>40</xdr:col>
      <xdr:colOff>95250</xdr:colOff>
      <xdr:row>0</xdr:row>
      <xdr:rowOff>95250</xdr:rowOff>
    </xdr:from>
    <xdr:to>
      <xdr:col>42</xdr:col>
      <xdr:colOff>635000</xdr:colOff>
      <xdr:row>5</xdr:row>
      <xdr:rowOff>0</xdr:rowOff>
    </xdr:to>
    <xdr:pic>
      <xdr:nvPicPr>
        <xdr:cNvPr id="4" name="Picture 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55875" y="95250"/>
          <a:ext cx="1873250" cy="857250"/>
        </a:xfrm>
        <a:prstGeom prst="rect">
          <a:avLst/>
        </a:prstGeom>
      </xdr:spPr>
    </xdr:pic>
    <xdr:clientData/>
  </xdr:twoCellAnchor>
  <xdr:twoCellAnchor editAs="oneCell">
    <xdr:from>
      <xdr:col>36</xdr:col>
      <xdr:colOff>137584</xdr:colOff>
      <xdr:row>56</xdr:row>
      <xdr:rowOff>1</xdr:rowOff>
    </xdr:from>
    <xdr:to>
      <xdr:col>37</xdr:col>
      <xdr:colOff>116417</xdr:colOff>
      <xdr:row>57</xdr:row>
      <xdr:rowOff>10584</xdr:rowOff>
    </xdr:to>
    <xdr:pic>
      <xdr:nvPicPr>
        <xdr:cNvPr id="6" name="Grafik 5"/>
        <xdr:cNvPicPr/>
      </xdr:nvPicPr>
      <xdr:blipFill rotWithShape="1">
        <a:blip xmlns:r="http://schemas.openxmlformats.org/officeDocument/2006/relationships" r:embed="rId3"/>
        <a:srcRect l="2515" t="75617" r="96492" b="22672"/>
        <a:stretch/>
      </xdr:blipFill>
      <xdr:spPr bwMode="auto">
        <a:xfrm>
          <a:off x="12837584" y="14266334"/>
          <a:ext cx="222250" cy="201083"/>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196849</xdr:colOff>
      <xdr:row>18</xdr:row>
      <xdr:rowOff>53518</xdr:rowOff>
    </xdr:from>
    <xdr:to>
      <xdr:col>10</xdr:col>
      <xdr:colOff>95249</xdr:colOff>
      <xdr:row>19</xdr:row>
      <xdr:rowOff>54876</xdr:rowOff>
    </xdr:to>
    <xdr:pic>
      <xdr:nvPicPr>
        <xdr:cNvPr id="8" name="Grafik 7"/>
        <xdr:cNvPicPr>
          <a:picLocks noChangeAspect="1"/>
        </xdr:cNvPicPr>
      </xdr:nvPicPr>
      <xdr:blipFill rotWithShape="1">
        <a:blip xmlns:r="http://schemas.openxmlformats.org/officeDocument/2006/relationships" r:embed="rId3"/>
        <a:srcRect l="12198" t="75802" r="87041" b="23016"/>
        <a:stretch/>
      </xdr:blipFill>
      <xdr:spPr>
        <a:xfrm>
          <a:off x="6515099" y="4863643"/>
          <a:ext cx="152400" cy="191858"/>
        </a:xfrm>
        <a:prstGeom prst="rect">
          <a:avLst/>
        </a:prstGeom>
      </xdr:spPr>
    </xdr:pic>
    <xdr:clientData/>
  </xdr:twoCellAnchor>
  <xdr:twoCellAnchor editAs="oneCell">
    <xdr:from>
      <xdr:col>18</xdr:col>
      <xdr:colOff>141553</xdr:colOff>
      <xdr:row>20</xdr:row>
      <xdr:rowOff>169334</xdr:rowOff>
    </xdr:from>
    <xdr:to>
      <xdr:col>19</xdr:col>
      <xdr:colOff>120386</xdr:colOff>
      <xdr:row>21</xdr:row>
      <xdr:rowOff>164042</xdr:rowOff>
    </xdr:to>
    <xdr:pic>
      <xdr:nvPicPr>
        <xdr:cNvPr id="9" name="Grafik 8"/>
        <xdr:cNvPicPr/>
      </xdr:nvPicPr>
      <xdr:blipFill rotWithShape="1">
        <a:blip xmlns:r="http://schemas.openxmlformats.org/officeDocument/2006/relationships" r:embed="rId3"/>
        <a:srcRect l="2515" t="75617" r="96492" b="22672"/>
        <a:stretch/>
      </xdr:blipFill>
      <xdr:spPr bwMode="auto">
        <a:xfrm>
          <a:off x="8666428" y="5146147"/>
          <a:ext cx="228864" cy="19711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5</xdr:col>
      <xdr:colOff>111125</xdr:colOff>
      <xdr:row>8</xdr:row>
      <xdr:rowOff>333374</xdr:rowOff>
    </xdr:from>
    <xdr:to>
      <xdr:col>10</xdr:col>
      <xdr:colOff>185422</xdr:colOff>
      <xdr:row>8</xdr:row>
      <xdr:rowOff>793749</xdr:rowOff>
    </xdr:to>
    <xdr:pic>
      <xdr:nvPicPr>
        <xdr:cNvPr id="10" name="Grafik 9"/>
        <xdr:cNvPicPr>
          <a:picLocks noChangeAspect="1"/>
        </xdr:cNvPicPr>
      </xdr:nvPicPr>
      <xdr:blipFill>
        <a:blip xmlns:r="http://schemas.openxmlformats.org/officeDocument/2006/relationships" r:embed="rId4"/>
        <a:stretch>
          <a:fillRect/>
        </a:stretch>
      </xdr:blipFill>
      <xdr:spPr>
        <a:xfrm>
          <a:off x="5413375" y="1317624"/>
          <a:ext cx="1344297" cy="460375"/>
        </a:xfrm>
        <a:prstGeom prst="rect">
          <a:avLst/>
        </a:prstGeom>
      </xdr:spPr>
    </xdr:pic>
    <xdr:clientData/>
  </xdr:twoCellAnchor>
  <xdr:twoCellAnchor editAs="oneCell">
    <xdr:from>
      <xdr:col>16</xdr:col>
      <xdr:colOff>190500</xdr:colOff>
      <xdr:row>8</xdr:row>
      <xdr:rowOff>285750</xdr:rowOff>
    </xdr:from>
    <xdr:to>
      <xdr:col>22</xdr:col>
      <xdr:colOff>133351</xdr:colOff>
      <xdr:row>8</xdr:row>
      <xdr:rowOff>762000</xdr:rowOff>
    </xdr:to>
    <xdr:pic>
      <xdr:nvPicPr>
        <xdr:cNvPr id="13" name="Grafik 12"/>
        <xdr:cNvPicPr>
          <a:picLocks noChangeAspect="1"/>
        </xdr:cNvPicPr>
      </xdr:nvPicPr>
      <xdr:blipFill>
        <a:blip xmlns:r="http://schemas.openxmlformats.org/officeDocument/2006/relationships" r:embed="rId5"/>
        <a:stretch>
          <a:fillRect/>
        </a:stretch>
      </xdr:blipFill>
      <xdr:spPr>
        <a:xfrm>
          <a:off x="8286750" y="1873250"/>
          <a:ext cx="1466851" cy="476250"/>
        </a:xfrm>
        <a:prstGeom prst="rect">
          <a:avLst/>
        </a:prstGeom>
      </xdr:spPr>
    </xdr:pic>
    <xdr:clientData/>
  </xdr:twoCellAnchor>
  <xdr:oneCellAnchor>
    <xdr:from>
      <xdr:col>1</xdr:col>
      <xdr:colOff>79375</xdr:colOff>
      <xdr:row>0</xdr:row>
      <xdr:rowOff>158750</xdr:rowOff>
    </xdr:from>
    <xdr:ext cx="1733550" cy="635000"/>
    <xdr:pic>
      <xdr:nvPicPr>
        <xdr:cNvPr id="16" name="Grafik 15" descr="https://www.ph-ludwigsburg.de/fileadmin/gfx/ph-logo_web_hv_gruen66.png"/>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2625" y="158750"/>
          <a:ext cx="1733550" cy="635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29</xdr:col>
      <xdr:colOff>63500</xdr:colOff>
      <xdr:row>8</xdr:row>
      <xdr:rowOff>276224</xdr:rowOff>
    </xdr:from>
    <xdr:to>
      <xdr:col>34</xdr:col>
      <xdr:colOff>142875</xdr:colOff>
      <xdr:row>8</xdr:row>
      <xdr:rowOff>731684</xdr:rowOff>
    </xdr:to>
    <xdr:pic>
      <xdr:nvPicPr>
        <xdr:cNvPr id="17" name="Grafik 16"/>
        <xdr:cNvPicPr>
          <a:picLocks noChangeAspect="1"/>
        </xdr:cNvPicPr>
      </xdr:nvPicPr>
      <xdr:blipFill>
        <a:blip xmlns:r="http://schemas.openxmlformats.org/officeDocument/2006/relationships" r:embed="rId7"/>
        <a:stretch>
          <a:fillRect/>
        </a:stretch>
      </xdr:blipFill>
      <xdr:spPr>
        <a:xfrm>
          <a:off x="11461750" y="1641474"/>
          <a:ext cx="1349375" cy="455460"/>
        </a:xfrm>
        <a:prstGeom prst="rect">
          <a:avLst/>
        </a:prstGeom>
      </xdr:spPr>
    </xdr:pic>
    <xdr:clientData/>
  </xdr:twoCellAnchor>
  <xdr:twoCellAnchor editAs="oneCell">
    <xdr:from>
      <xdr:col>0</xdr:col>
      <xdr:colOff>0</xdr:colOff>
      <xdr:row>7</xdr:row>
      <xdr:rowOff>0</xdr:rowOff>
    </xdr:from>
    <xdr:to>
      <xdr:col>1</xdr:col>
      <xdr:colOff>2554752</xdr:colOff>
      <xdr:row>8</xdr:row>
      <xdr:rowOff>1092186</xdr:rowOff>
    </xdr:to>
    <xdr:pic>
      <xdr:nvPicPr>
        <xdr:cNvPr id="23" name="Grafik 22"/>
        <xdr:cNvPicPr>
          <a:picLocks noChangeAspect="1"/>
        </xdr:cNvPicPr>
      </xdr:nvPicPr>
      <xdr:blipFill>
        <a:blip xmlns:r="http://schemas.openxmlformats.org/officeDocument/2006/relationships" r:embed="rId8"/>
        <a:stretch>
          <a:fillRect/>
        </a:stretch>
      </xdr:blipFill>
      <xdr:spPr>
        <a:xfrm>
          <a:off x="0" y="1381125"/>
          <a:ext cx="3158002" cy="12985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419100</xdr:colOff>
      <xdr:row>0</xdr:row>
      <xdr:rowOff>31401</xdr:rowOff>
    </xdr:from>
    <xdr:ext cx="1047750" cy="383792"/>
    <xdr:pic>
      <xdr:nvPicPr>
        <xdr:cNvPr id="2" name="Grafik 1" descr="https://www.ph-ludwigsburg.de/fileadmin/gfx/ph-logo_web_hv_gruen6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9100" y="31401"/>
          <a:ext cx="1047750" cy="38379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48</xdr:row>
      <xdr:rowOff>0</xdr:rowOff>
    </xdr:from>
    <xdr:to>
      <xdr:col>1</xdr:col>
      <xdr:colOff>0</xdr:colOff>
      <xdr:row>49</xdr:row>
      <xdr:rowOff>123825</xdr:rowOff>
    </xdr:to>
    <xdr:sp macro="" textlink="">
      <xdr:nvSpPr>
        <xdr:cNvPr id="3" name="Pfeil nach unten 2"/>
        <xdr:cNvSpPr/>
      </xdr:nvSpPr>
      <xdr:spPr>
        <a:xfrm>
          <a:off x="2447925" y="4019550"/>
          <a:ext cx="257175" cy="285750"/>
        </a:xfrm>
        <a:prstGeom prst="downArrow">
          <a:avLst/>
        </a:prstGeom>
        <a:solidFill>
          <a:schemeClr val="accent5">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de-DE" sz="1100"/>
        </a:p>
      </xdr:txBody>
    </xdr:sp>
    <xdr:clientData/>
  </xdr:twoCellAnchor>
  <xdr:oneCellAnchor>
    <xdr:from>
      <xdr:col>6</xdr:col>
      <xdr:colOff>752475</xdr:colOff>
      <xdr:row>0</xdr:row>
      <xdr:rowOff>28575</xdr:rowOff>
    </xdr:from>
    <xdr:ext cx="1495425" cy="547775"/>
    <xdr:pic>
      <xdr:nvPicPr>
        <xdr:cNvPr id="4" name="Grafik 3" descr="https://www.ph-ludwigsburg.de/fileadmin/gfx/ph-logo_web_hv_gruen6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8275" y="28575"/>
          <a:ext cx="1495425" cy="5477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ables/table1.xml><?xml version="1.0" encoding="utf-8"?>
<table xmlns="http://schemas.openxmlformats.org/spreadsheetml/2006/main" id="1" name="Table2" displayName="Table2" ref="A1:F21" totalsRowShown="0" headerRowDxfId="10" dataDxfId="8" headerRowBorderDxfId="9" tableBorderDxfId="7" totalsRowBorderDxfId="6">
  <tableColumns count="6">
    <tableColumn id="1" name="WP (task)" dataDxfId="5"/>
    <tableColumn id="4" name="Days" dataDxfId="4"/>
    <tableColumn id="5" name="Duration" dataDxfId="3"/>
    <tableColumn id="6" name="Place" dataDxfId="2"/>
    <tableColumn id="7" name="Topic" dataDxfId="1"/>
    <tableColumn id="8" name="Participa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ec.europa.eu/programmes/erasmus-plus/tools/distance_en.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Q65"/>
  <sheetViews>
    <sheetView showGridLines="0" topLeftCell="A10" zoomScale="80" zoomScaleNormal="80" workbookViewId="0">
      <selection activeCell="B67" sqref="B67"/>
    </sheetView>
  </sheetViews>
  <sheetFormatPr baseColWidth="10" defaultRowHeight="15" x14ac:dyDescent="0.25"/>
  <cols>
    <col min="1" max="1" width="9" style="3" customWidth="1"/>
    <col min="2" max="2" width="59" style="2" customWidth="1"/>
    <col min="3" max="38" width="3.7109375" style="2" customWidth="1"/>
    <col min="39" max="39" width="12.42578125" style="2" customWidth="1"/>
    <col min="40" max="40" width="9.7109375" style="2" customWidth="1"/>
    <col min="41" max="42" width="10" style="2" customWidth="1"/>
    <col min="43" max="43" width="9.7109375" style="2" customWidth="1"/>
    <col min="44" max="16384" width="11.42578125" style="2"/>
  </cols>
  <sheetData>
    <row r="2" spans="1:43" x14ac:dyDescent="0.25">
      <c r="A2" s="77"/>
      <c r="B2" s="78"/>
      <c r="C2" s="78"/>
      <c r="D2" s="78"/>
      <c r="E2" s="78"/>
      <c r="F2" s="78"/>
      <c r="G2" s="78"/>
      <c r="H2" s="78"/>
      <c r="I2" s="78"/>
      <c r="J2" s="78"/>
      <c r="K2" s="78"/>
      <c r="L2" s="78"/>
      <c r="M2" s="78"/>
      <c r="N2" s="78"/>
      <c r="O2" s="78"/>
      <c r="P2" s="78"/>
      <c r="Q2" s="78"/>
      <c r="R2" s="78"/>
      <c r="S2" s="78"/>
      <c r="T2" s="78"/>
      <c r="U2" s="78"/>
      <c r="V2" s="78"/>
      <c r="W2" s="78"/>
      <c r="X2" s="78"/>
      <c r="Y2" s="78"/>
      <c r="Z2" s="78"/>
      <c r="AA2" s="78"/>
      <c r="AB2" s="18"/>
      <c r="AC2" s="78"/>
      <c r="AD2" s="78"/>
      <c r="AE2" s="78"/>
      <c r="AF2" s="78"/>
      <c r="AG2" s="78"/>
      <c r="AH2" s="78"/>
      <c r="AI2" s="78"/>
      <c r="AJ2" s="78"/>
      <c r="AK2" s="78"/>
      <c r="AL2" s="78"/>
      <c r="AM2" s="78"/>
      <c r="AN2" s="78"/>
      <c r="AO2" s="78"/>
      <c r="AP2" s="78"/>
      <c r="AQ2" s="78"/>
    </row>
    <row r="3" spans="1:43" x14ac:dyDescent="0.25">
      <c r="A3" s="77"/>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row>
    <row r="4" spans="1:43" x14ac:dyDescent="0.25">
      <c r="A4" s="77"/>
      <c r="B4" s="78"/>
      <c r="C4" s="78"/>
      <c r="D4" s="78"/>
      <c r="E4" s="78"/>
      <c r="F4" s="78"/>
      <c r="G4" s="78"/>
      <c r="H4" s="78"/>
      <c r="I4" s="78"/>
      <c r="J4" s="78"/>
      <c r="K4" s="78"/>
      <c r="L4" s="78"/>
      <c r="M4" s="78"/>
      <c r="N4" s="78"/>
      <c r="O4" s="78"/>
      <c r="P4" s="78"/>
      <c r="Q4" s="78"/>
      <c r="R4" s="78"/>
      <c r="S4" s="78"/>
      <c r="T4" s="78"/>
      <c r="U4" s="78"/>
      <c r="V4" s="78"/>
      <c r="W4" s="78"/>
      <c r="X4" s="78"/>
      <c r="Y4" s="78"/>
      <c r="Z4" s="78"/>
      <c r="AA4" s="78"/>
      <c r="AB4" s="18"/>
      <c r="AC4" s="78"/>
      <c r="AD4" s="78"/>
      <c r="AE4" s="78"/>
      <c r="AF4" s="78"/>
      <c r="AG4" s="78"/>
      <c r="AH4" s="78"/>
      <c r="AI4" s="78"/>
      <c r="AJ4" s="78"/>
      <c r="AK4" s="78"/>
      <c r="AL4" s="78"/>
      <c r="AM4" s="78"/>
      <c r="AN4" s="78"/>
      <c r="AO4" s="78"/>
      <c r="AP4" s="78"/>
      <c r="AQ4" s="78"/>
    </row>
    <row r="5" spans="1:43" x14ac:dyDescent="0.25">
      <c r="A5" s="77"/>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row>
    <row r="6" spans="1:43" ht="15.75" customHeight="1" x14ac:dyDescent="0.25">
      <c r="A6" s="133" t="s">
        <v>198</v>
      </c>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row>
    <row r="7" spans="1:43" ht="15.75" thickBot="1" x14ac:dyDescent="0.3">
      <c r="A7" s="77"/>
      <c r="B7" s="78"/>
      <c r="C7" s="152" t="s">
        <v>199</v>
      </c>
      <c r="D7" s="152"/>
      <c r="E7" s="152"/>
      <c r="F7" s="152"/>
      <c r="G7" s="152"/>
      <c r="H7" s="152"/>
      <c r="I7" s="152"/>
      <c r="J7" s="152"/>
      <c r="K7" s="152"/>
      <c r="L7" s="152"/>
      <c r="M7" s="152"/>
      <c r="N7" s="152"/>
      <c r="O7" s="78"/>
      <c r="P7" s="78"/>
      <c r="Q7" s="78"/>
      <c r="R7" s="78"/>
      <c r="S7" s="78"/>
      <c r="T7" s="78"/>
      <c r="U7" s="78"/>
      <c r="V7" s="78"/>
      <c r="W7" s="78"/>
      <c r="X7" s="78"/>
      <c r="Y7" s="78"/>
      <c r="Z7" s="78"/>
      <c r="AA7" s="152" t="s">
        <v>200</v>
      </c>
      <c r="AB7" s="152"/>
      <c r="AC7" s="152"/>
      <c r="AD7" s="152"/>
      <c r="AE7" s="152"/>
      <c r="AF7" s="152"/>
      <c r="AG7" s="152"/>
      <c r="AH7" s="152"/>
      <c r="AI7" s="152"/>
      <c r="AJ7" s="152"/>
      <c r="AK7" s="152"/>
      <c r="AL7" s="152"/>
      <c r="AM7" s="78"/>
      <c r="AN7" s="78"/>
      <c r="AO7" s="78"/>
      <c r="AP7" s="78"/>
      <c r="AQ7" s="78"/>
    </row>
    <row r="8" spans="1:43" ht="15.75" thickBot="1" x14ac:dyDescent="0.3">
      <c r="A8" s="145" t="s">
        <v>5</v>
      </c>
      <c r="B8" s="146"/>
      <c r="C8" s="135">
        <v>1</v>
      </c>
      <c r="D8" s="136"/>
      <c r="E8" s="136"/>
      <c r="F8" s="136"/>
      <c r="G8" s="136"/>
      <c r="H8" s="136"/>
      <c r="I8" s="136"/>
      <c r="J8" s="136"/>
      <c r="K8" s="136"/>
      <c r="L8" s="136"/>
      <c r="M8" s="136"/>
      <c r="N8" s="137"/>
      <c r="O8" s="141">
        <v>2</v>
      </c>
      <c r="P8" s="136"/>
      <c r="Q8" s="136"/>
      <c r="R8" s="136"/>
      <c r="S8" s="136"/>
      <c r="T8" s="136"/>
      <c r="U8" s="136"/>
      <c r="V8" s="136"/>
      <c r="W8" s="136"/>
      <c r="X8" s="136"/>
      <c r="Y8" s="136"/>
      <c r="Z8" s="142"/>
      <c r="AA8" s="135">
        <v>3</v>
      </c>
      <c r="AB8" s="136"/>
      <c r="AC8" s="136"/>
      <c r="AD8" s="136"/>
      <c r="AE8" s="136"/>
      <c r="AF8" s="136"/>
      <c r="AG8" s="136"/>
      <c r="AH8" s="136"/>
      <c r="AI8" s="136"/>
      <c r="AJ8" s="136"/>
      <c r="AK8" s="136"/>
      <c r="AL8" s="137"/>
      <c r="AM8" s="149" t="s">
        <v>1</v>
      </c>
      <c r="AN8" s="150"/>
      <c r="AO8" s="150"/>
      <c r="AP8" s="150"/>
      <c r="AQ8" s="151"/>
    </row>
    <row r="9" spans="1:43" ht="97.5" customHeight="1" thickBot="1" x14ac:dyDescent="0.3">
      <c r="A9" s="147"/>
      <c r="B9" s="148"/>
      <c r="C9" s="138"/>
      <c r="D9" s="139"/>
      <c r="E9" s="139"/>
      <c r="F9" s="139"/>
      <c r="G9" s="139"/>
      <c r="H9" s="139"/>
      <c r="I9" s="139"/>
      <c r="J9" s="139"/>
      <c r="K9" s="139"/>
      <c r="L9" s="139"/>
      <c r="M9" s="139"/>
      <c r="N9" s="140"/>
      <c r="O9" s="143"/>
      <c r="P9" s="139"/>
      <c r="Q9" s="139"/>
      <c r="R9" s="139"/>
      <c r="S9" s="139"/>
      <c r="T9" s="139"/>
      <c r="U9" s="139"/>
      <c r="V9" s="139"/>
      <c r="W9" s="139"/>
      <c r="X9" s="139"/>
      <c r="Y9" s="139"/>
      <c r="Z9" s="144"/>
      <c r="AA9" s="138"/>
      <c r="AB9" s="139"/>
      <c r="AC9" s="139"/>
      <c r="AD9" s="139"/>
      <c r="AE9" s="139"/>
      <c r="AF9" s="139"/>
      <c r="AG9" s="139"/>
      <c r="AH9" s="139"/>
      <c r="AI9" s="139"/>
      <c r="AJ9" s="139"/>
      <c r="AK9" s="139"/>
      <c r="AL9" s="140"/>
      <c r="AM9" s="79" t="s">
        <v>19</v>
      </c>
      <c r="AN9" s="79" t="s">
        <v>20</v>
      </c>
      <c r="AO9" s="79" t="s">
        <v>21</v>
      </c>
      <c r="AP9" s="79" t="s">
        <v>22</v>
      </c>
      <c r="AQ9" s="80" t="s">
        <v>273</v>
      </c>
    </row>
    <row r="10" spans="1:43" ht="15.75" thickBot="1" x14ac:dyDescent="0.3">
      <c r="A10" s="156"/>
      <c r="B10" s="81" t="s">
        <v>0</v>
      </c>
      <c r="C10" s="82" t="s">
        <v>14</v>
      </c>
      <c r="D10" s="82" t="s">
        <v>16</v>
      </c>
      <c r="E10" s="82" t="s">
        <v>15</v>
      </c>
      <c r="F10" s="82" t="s">
        <v>17</v>
      </c>
      <c r="G10" s="82" t="s">
        <v>18</v>
      </c>
      <c r="H10" s="82" t="s">
        <v>3</v>
      </c>
      <c r="I10" s="82" t="s">
        <v>2</v>
      </c>
      <c r="J10" s="82" t="s">
        <v>3</v>
      </c>
      <c r="K10" s="82" t="s">
        <v>17</v>
      </c>
      <c r="L10" s="82" t="s">
        <v>17</v>
      </c>
      <c r="M10" s="82" t="s">
        <v>2</v>
      </c>
      <c r="N10" s="82" t="s">
        <v>13</v>
      </c>
      <c r="O10" s="82" t="s">
        <v>14</v>
      </c>
      <c r="P10" s="82" t="s">
        <v>16</v>
      </c>
      <c r="Q10" s="82" t="s">
        <v>15</v>
      </c>
      <c r="R10" s="82" t="s">
        <v>17</v>
      </c>
      <c r="S10" s="82" t="s">
        <v>18</v>
      </c>
      <c r="T10" s="82" t="s">
        <v>3</v>
      </c>
      <c r="U10" s="82" t="s">
        <v>2</v>
      </c>
      <c r="V10" s="82" t="s">
        <v>3</v>
      </c>
      <c r="W10" s="82" t="s">
        <v>17</v>
      </c>
      <c r="X10" s="82" t="s">
        <v>17</v>
      </c>
      <c r="Y10" s="82" t="s">
        <v>2</v>
      </c>
      <c r="Z10" s="82" t="s">
        <v>13</v>
      </c>
      <c r="AA10" s="82" t="s">
        <v>14</v>
      </c>
      <c r="AB10" s="82" t="s">
        <v>16</v>
      </c>
      <c r="AC10" s="82" t="s">
        <v>15</v>
      </c>
      <c r="AD10" s="82" t="s">
        <v>17</v>
      </c>
      <c r="AE10" s="82" t="s">
        <v>18</v>
      </c>
      <c r="AF10" s="82" t="s">
        <v>3</v>
      </c>
      <c r="AG10" s="82" t="s">
        <v>2</v>
      </c>
      <c r="AH10" s="82" t="s">
        <v>3</v>
      </c>
      <c r="AI10" s="82" t="s">
        <v>17</v>
      </c>
      <c r="AJ10" s="82" t="s">
        <v>17</v>
      </c>
      <c r="AK10" s="82" t="s">
        <v>2</v>
      </c>
      <c r="AL10" s="82" t="s">
        <v>13</v>
      </c>
      <c r="AM10" s="83"/>
      <c r="AN10" s="83"/>
      <c r="AO10" s="83"/>
      <c r="AP10" s="83"/>
      <c r="AQ10" s="84"/>
    </row>
    <row r="11" spans="1:43" ht="17.25" customHeight="1" thickBot="1" x14ac:dyDescent="0.3">
      <c r="A11" s="157"/>
      <c r="B11" s="81" t="s">
        <v>0</v>
      </c>
      <c r="C11" s="85">
        <v>1</v>
      </c>
      <c r="D11" s="85">
        <v>2</v>
      </c>
      <c r="E11" s="85">
        <v>3</v>
      </c>
      <c r="F11" s="85">
        <v>4</v>
      </c>
      <c r="G11" s="85">
        <v>5</v>
      </c>
      <c r="H11" s="85">
        <v>6</v>
      </c>
      <c r="I11" s="85">
        <v>7</v>
      </c>
      <c r="J11" s="85">
        <v>8</v>
      </c>
      <c r="K11" s="85">
        <v>9</v>
      </c>
      <c r="L11" s="85">
        <v>10</v>
      </c>
      <c r="M11" s="85">
        <v>11</v>
      </c>
      <c r="N11" s="85">
        <v>12</v>
      </c>
      <c r="O11" s="85">
        <v>13</v>
      </c>
      <c r="P11" s="85">
        <v>14</v>
      </c>
      <c r="Q11" s="85">
        <v>15</v>
      </c>
      <c r="R11" s="85">
        <v>16</v>
      </c>
      <c r="S11" s="85">
        <v>17</v>
      </c>
      <c r="T11" s="85">
        <v>18</v>
      </c>
      <c r="U11" s="85">
        <v>19</v>
      </c>
      <c r="V11" s="85">
        <v>20</v>
      </c>
      <c r="W11" s="85">
        <v>21</v>
      </c>
      <c r="X11" s="85">
        <v>22</v>
      </c>
      <c r="Y11" s="85">
        <v>23</v>
      </c>
      <c r="Z11" s="85">
        <v>24</v>
      </c>
      <c r="AA11" s="85">
        <v>25</v>
      </c>
      <c r="AB11" s="85">
        <v>26</v>
      </c>
      <c r="AC11" s="85">
        <v>27</v>
      </c>
      <c r="AD11" s="85">
        <v>28</v>
      </c>
      <c r="AE11" s="85">
        <v>29</v>
      </c>
      <c r="AF11" s="85">
        <v>30</v>
      </c>
      <c r="AG11" s="85">
        <v>31</v>
      </c>
      <c r="AH11" s="85">
        <v>32</v>
      </c>
      <c r="AI11" s="85">
        <v>33</v>
      </c>
      <c r="AJ11" s="85">
        <v>34</v>
      </c>
      <c r="AK11" s="85">
        <v>35</v>
      </c>
      <c r="AL11" s="85">
        <v>36</v>
      </c>
      <c r="AM11" s="83"/>
      <c r="AN11" s="83"/>
      <c r="AO11" s="83"/>
      <c r="AP11" s="83"/>
      <c r="AQ11" s="84"/>
    </row>
    <row r="12" spans="1:43" ht="15.75" thickBot="1" x14ac:dyDescent="0.3">
      <c r="A12" s="86" t="s">
        <v>23</v>
      </c>
      <c r="B12" s="131" t="s">
        <v>41</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2"/>
      <c r="AM12" s="87">
        <v>0</v>
      </c>
      <c r="AN12" s="87">
        <v>0</v>
      </c>
      <c r="AO12" s="87">
        <v>0</v>
      </c>
      <c r="AP12" s="87">
        <v>0</v>
      </c>
      <c r="AQ12" s="129">
        <f>AM12+AN12+AO12+AP12</f>
        <v>0</v>
      </c>
    </row>
    <row r="13" spans="1:43" x14ac:dyDescent="0.25">
      <c r="A13" s="88" t="s">
        <v>24</v>
      </c>
      <c r="B13" s="89" t="s">
        <v>27</v>
      </c>
      <c r="C13" s="90"/>
      <c r="D13" s="91"/>
      <c r="E13" s="92" t="s">
        <v>6</v>
      </c>
      <c r="F13" s="91"/>
      <c r="G13" s="91"/>
      <c r="H13" s="91"/>
      <c r="I13" s="91"/>
      <c r="J13" s="91"/>
      <c r="K13" s="91"/>
      <c r="L13" s="91"/>
      <c r="M13" s="91"/>
      <c r="N13" s="93"/>
      <c r="O13" s="90"/>
      <c r="P13" s="91"/>
      <c r="Q13" s="91"/>
      <c r="R13" s="91"/>
      <c r="S13" s="91"/>
      <c r="T13" s="91"/>
      <c r="U13" s="91"/>
      <c r="V13" s="91"/>
      <c r="W13" s="91"/>
      <c r="X13" s="91"/>
      <c r="Y13" s="91"/>
      <c r="Z13" s="93"/>
      <c r="AA13" s="90"/>
      <c r="AB13" s="91"/>
      <c r="AC13" s="91"/>
      <c r="AD13" s="91"/>
      <c r="AE13" s="91"/>
      <c r="AF13" s="91"/>
      <c r="AG13" s="91"/>
      <c r="AH13" s="91"/>
      <c r="AI13" s="91"/>
      <c r="AJ13" s="91"/>
      <c r="AK13" s="91"/>
      <c r="AL13" s="94"/>
      <c r="AM13" s="95"/>
      <c r="AN13" s="96"/>
      <c r="AO13" s="96"/>
      <c r="AP13" s="96"/>
      <c r="AQ13" s="130"/>
    </row>
    <row r="14" spans="1:43" x14ac:dyDescent="0.25">
      <c r="A14" s="88" t="s">
        <v>25</v>
      </c>
      <c r="B14" s="97" t="s">
        <v>28</v>
      </c>
      <c r="C14" s="98"/>
      <c r="D14" s="99"/>
      <c r="E14" s="99"/>
      <c r="F14" s="99"/>
      <c r="G14" s="99"/>
      <c r="H14" s="92" t="s">
        <v>6</v>
      </c>
      <c r="I14" s="99"/>
      <c r="J14" s="99"/>
      <c r="K14" s="99"/>
      <c r="L14" s="99"/>
      <c r="M14" s="99"/>
      <c r="N14" s="100"/>
      <c r="O14" s="98"/>
      <c r="P14" s="99"/>
      <c r="Q14" s="99"/>
      <c r="R14" s="99"/>
      <c r="S14" s="99"/>
      <c r="T14" s="99"/>
      <c r="U14" s="99"/>
      <c r="V14" s="99"/>
      <c r="W14" s="99"/>
      <c r="X14" s="99"/>
      <c r="Y14" s="99"/>
      <c r="Z14" s="100"/>
      <c r="AA14" s="98"/>
      <c r="AB14" s="99"/>
      <c r="AC14" s="99"/>
      <c r="AD14" s="99"/>
      <c r="AE14" s="99"/>
      <c r="AF14" s="99"/>
      <c r="AG14" s="99"/>
      <c r="AH14" s="99"/>
      <c r="AI14" s="99"/>
      <c r="AJ14" s="99"/>
      <c r="AK14" s="99"/>
      <c r="AL14" s="101"/>
      <c r="AM14" s="95"/>
      <c r="AN14" s="96"/>
      <c r="AO14" s="96"/>
      <c r="AP14" s="96"/>
      <c r="AQ14" s="130"/>
    </row>
    <row r="15" spans="1:43" x14ac:dyDescent="0.25">
      <c r="A15" s="88" t="s">
        <v>26</v>
      </c>
      <c r="B15" s="97" t="s">
        <v>29</v>
      </c>
      <c r="C15" s="98"/>
      <c r="D15" s="99"/>
      <c r="E15" s="99"/>
      <c r="F15" s="99"/>
      <c r="G15" s="99"/>
      <c r="H15" s="99"/>
      <c r="I15" s="99"/>
      <c r="J15" s="99"/>
      <c r="K15" s="99"/>
      <c r="L15" s="99"/>
      <c r="M15" s="99"/>
      <c r="N15" s="100"/>
      <c r="O15" s="98"/>
      <c r="P15" s="99"/>
      <c r="Q15" s="99"/>
      <c r="R15" s="99"/>
      <c r="S15" s="99"/>
      <c r="T15" s="99"/>
      <c r="U15" s="99"/>
      <c r="V15" s="99"/>
      <c r="W15" s="99"/>
      <c r="X15" s="99"/>
      <c r="Y15" s="99"/>
      <c r="Z15" s="100"/>
      <c r="AA15" s="98"/>
      <c r="AB15" s="99"/>
      <c r="AC15" s="99"/>
      <c r="AD15" s="99"/>
      <c r="AE15" s="99"/>
      <c r="AF15" s="99"/>
      <c r="AG15" s="99"/>
      <c r="AH15" s="99"/>
      <c r="AI15" s="99"/>
      <c r="AJ15" s="99"/>
      <c r="AK15" s="92" t="s">
        <v>6</v>
      </c>
      <c r="AL15" s="101"/>
      <c r="AM15" s="95"/>
      <c r="AN15" s="96"/>
      <c r="AO15" s="96"/>
      <c r="AP15" s="96"/>
      <c r="AQ15" s="165"/>
    </row>
    <row r="16" spans="1:43" ht="15.75" thickBot="1" x14ac:dyDescent="0.3">
      <c r="A16" s="88" t="s">
        <v>31</v>
      </c>
      <c r="B16" s="97" t="s">
        <v>30</v>
      </c>
      <c r="C16" s="98"/>
      <c r="D16" s="99"/>
      <c r="E16" s="99"/>
      <c r="F16" s="99"/>
      <c r="G16" s="99"/>
      <c r="H16" s="99"/>
      <c r="I16" s="99"/>
      <c r="J16" s="92" t="s">
        <v>6</v>
      </c>
      <c r="K16" s="99"/>
      <c r="L16" s="99"/>
      <c r="M16" s="99"/>
      <c r="N16" s="100"/>
      <c r="O16" s="98"/>
      <c r="P16" s="99"/>
      <c r="Q16" s="99"/>
      <c r="R16" s="99"/>
      <c r="S16" s="99"/>
      <c r="T16" s="99"/>
      <c r="U16" s="99"/>
      <c r="V16" s="99"/>
      <c r="W16" s="99"/>
      <c r="X16" s="99"/>
      <c r="Y16" s="99"/>
      <c r="Z16" s="100"/>
      <c r="AA16" s="98"/>
      <c r="AB16" s="99"/>
      <c r="AC16" s="99"/>
      <c r="AD16" s="99"/>
      <c r="AE16" s="99"/>
      <c r="AF16" s="99"/>
      <c r="AG16" s="99"/>
      <c r="AH16" s="99"/>
      <c r="AI16" s="99"/>
      <c r="AJ16" s="99"/>
      <c r="AK16" s="99"/>
      <c r="AL16" s="101"/>
      <c r="AM16" s="95"/>
      <c r="AN16" s="96"/>
      <c r="AO16" s="96"/>
      <c r="AP16" s="96"/>
      <c r="AQ16" s="130"/>
    </row>
    <row r="17" spans="1:43" ht="15.75" thickBot="1" x14ac:dyDescent="0.3">
      <c r="A17" s="86" t="s">
        <v>32</v>
      </c>
      <c r="B17" s="131" t="s">
        <v>42</v>
      </c>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2"/>
      <c r="AM17" s="87">
        <v>0</v>
      </c>
      <c r="AN17" s="87">
        <v>3</v>
      </c>
      <c r="AO17" s="87">
        <v>1</v>
      </c>
      <c r="AP17" s="87">
        <v>2</v>
      </c>
      <c r="AQ17" s="129">
        <f>AM17+AN17+AO17+AP17</f>
        <v>6</v>
      </c>
    </row>
    <row r="18" spans="1:43" x14ac:dyDescent="0.25">
      <c r="A18" s="88" t="s">
        <v>33</v>
      </c>
      <c r="B18" s="89" t="s">
        <v>36</v>
      </c>
      <c r="C18" s="90"/>
      <c r="D18" s="91"/>
      <c r="E18" s="91"/>
      <c r="F18" s="91"/>
      <c r="G18" s="91"/>
      <c r="H18" s="91"/>
      <c r="I18" s="91"/>
      <c r="J18" s="102" t="s">
        <v>3</v>
      </c>
      <c r="K18" s="99"/>
      <c r="L18" s="103" t="s">
        <v>3</v>
      </c>
      <c r="M18" s="92" t="s">
        <v>7</v>
      </c>
      <c r="N18" s="93"/>
      <c r="O18" s="90"/>
      <c r="P18" s="91"/>
      <c r="Q18" s="91"/>
      <c r="R18" s="91"/>
      <c r="S18" s="91"/>
      <c r="T18" s="91"/>
      <c r="U18" s="91"/>
      <c r="V18" s="91"/>
      <c r="W18" s="91"/>
      <c r="X18" s="91"/>
      <c r="Y18" s="91"/>
      <c r="Z18" s="93"/>
      <c r="AA18" s="90"/>
      <c r="AB18" s="91"/>
      <c r="AC18" s="91"/>
      <c r="AD18" s="91"/>
      <c r="AE18" s="91"/>
      <c r="AF18" s="91"/>
      <c r="AG18" s="91"/>
      <c r="AH18" s="91"/>
      <c r="AI18" s="91"/>
      <c r="AJ18" s="91"/>
      <c r="AK18" s="91"/>
      <c r="AL18" s="94"/>
      <c r="AM18" s="95"/>
      <c r="AN18" s="96"/>
      <c r="AO18" s="96"/>
      <c r="AP18" s="96"/>
      <c r="AQ18" s="165"/>
    </row>
    <row r="19" spans="1:43" x14ac:dyDescent="0.25">
      <c r="A19" s="88" t="s">
        <v>34</v>
      </c>
      <c r="B19" s="97" t="s">
        <v>37</v>
      </c>
      <c r="C19" s="98"/>
      <c r="D19" s="99"/>
      <c r="E19" s="99"/>
      <c r="F19" s="99"/>
      <c r="G19" s="99"/>
      <c r="H19" s="99"/>
      <c r="I19" s="99"/>
      <c r="J19" s="99"/>
      <c r="K19" s="92" t="s">
        <v>7</v>
      </c>
      <c r="L19" s="99"/>
      <c r="M19" s="99"/>
      <c r="N19" s="100"/>
      <c r="O19" s="98"/>
      <c r="P19" s="99"/>
      <c r="Q19" s="99"/>
      <c r="R19" s="99"/>
      <c r="S19" s="99"/>
      <c r="T19" s="99"/>
      <c r="U19" s="99"/>
      <c r="V19" s="99"/>
      <c r="W19" s="99"/>
      <c r="X19" s="99"/>
      <c r="Y19" s="99"/>
      <c r="Z19" s="100"/>
      <c r="AA19" s="98"/>
      <c r="AB19" s="99"/>
      <c r="AC19" s="99"/>
      <c r="AD19" s="99"/>
      <c r="AE19" s="99"/>
      <c r="AF19" s="99"/>
      <c r="AG19" s="99"/>
      <c r="AH19" s="99"/>
      <c r="AI19" s="99"/>
      <c r="AJ19" s="99"/>
      <c r="AK19" s="99"/>
      <c r="AL19" s="101"/>
      <c r="AM19" s="104" t="s">
        <v>202</v>
      </c>
      <c r="AN19" s="96">
        <v>2</v>
      </c>
      <c r="AO19" s="96"/>
      <c r="AP19" s="96"/>
      <c r="AQ19" s="165"/>
    </row>
    <row r="20" spans="1:43" ht="15.75" thickBot="1" x14ac:dyDescent="0.3">
      <c r="A20" s="88" t="s">
        <v>35</v>
      </c>
      <c r="B20" s="97" t="s">
        <v>38</v>
      </c>
      <c r="C20" s="98"/>
      <c r="D20" s="99"/>
      <c r="E20" s="99"/>
      <c r="F20" s="99"/>
      <c r="G20" s="99"/>
      <c r="H20" s="99"/>
      <c r="I20" s="99"/>
      <c r="J20" s="99"/>
      <c r="K20" s="99"/>
      <c r="L20" s="99"/>
      <c r="M20" s="99"/>
      <c r="N20" s="100"/>
      <c r="O20" s="92" t="s">
        <v>7</v>
      </c>
      <c r="P20" s="99"/>
      <c r="Q20" s="99"/>
      <c r="R20" s="99"/>
      <c r="S20" s="99"/>
      <c r="T20" s="99"/>
      <c r="U20" s="99"/>
      <c r="V20" s="99"/>
      <c r="W20" s="99"/>
      <c r="X20" s="99"/>
      <c r="Y20" s="99"/>
      <c r="Z20" s="100"/>
      <c r="AA20" s="98"/>
      <c r="AB20" s="99"/>
      <c r="AC20" s="99"/>
      <c r="AD20" s="99"/>
      <c r="AE20" s="99"/>
      <c r="AF20" s="99"/>
      <c r="AG20" s="99"/>
      <c r="AH20" s="99"/>
      <c r="AI20" s="99"/>
      <c r="AJ20" s="99"/>
      <c r="AK20" s="99"/>
      <c r="AL20" s="101"/>
      <c r="AM20" s="95"/>
      <c r="AN20" s="96"/>
      <c r="AO20" s="96"/>
      <c r="AP20" s="96"/>
      <c r="AQ20" s="165"/>
    </row>
    <row r="21" spans="1:43" ht="15.75" thickBot="1" x14ac:dyDescent="0.3">
      <c r="A21" s="86" t="s">
        <v>39</v>
      </c>
      <c r="B21" s="131" t="s">
        <v>40</v>
      </c>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2"/>
      <c r="AM21" s="87">
        <v>0</v>
      </c>
      <c r="AN21" s="87">
        <v>12</v>
      </c>
      <c r="AO21" s="87">
        <v>1</v>
      </c>
      <c r="AP21" s="87">
        <v>2</v>
      </c>
      <c r="AQ21" s="129">
        <f>AM21+AN21+AO21+AP21</f>
        <v>15</v>
      </c>
    </row>
    <row r="22" spans="1:43" x14ac:dyDescent="0.25">
      <c r="A22" s="88" t="s">
        <v>43</v>
      </c>
      <c r="B22" s="89" t="s">
        <v>46</v>
      </c>
      <c r="C22" s="90"/>
      <c r="D22" s="91"/>
      <c r="E22" s="91"/>
      <c r="F22" s="91"/>
      <c r="G22" s="91"/>
      <c r="H22" s="91"/>
      <c r="I22" s="91"/>
      <c r="J22" s="91"/>
      <c r="K22" s="91"/>
      <c r="L22" s="91"/>
      <c r="M22" s="91"/>
      <c r="N22" s="99"/>
      <c r="O22" s="102" t="s">
        <v>3</v>
      </c>
      <c r="P22" s="91"/>
      <c r="Q22" s="102" t="s">
        <v>3</v>
      </c>
      <c r="R22" s="91"/>
      <c r="S22" s="91"/>
      <c r="T22" s="92" t="s">
        <v>8</v>
      </c>
      <c r="U22" s="91"/>
      <c r="V22" s="91"/>
      <c r="W22" s="91"/>
      <c r="X22" s="91"/>
      <c r="Y22" s="91"/>
      <c r="Z22" s="93"/>
      <c r="AA22" s="90"/>
      <c r="AB22" s="91"/>
      <c r="AC22" s="91"/>
      <c r="AD22" s="91"/>
      <c r="AE22" s="91"/>
      <c r="AF22" s="91"/>
      <c r="AG22" s="91"/>
      <c r="AH22" s="91"/>
      <c r="AI22" s="91"/>
      <c r="AJ22" s="91"/>
      <c r="AK22" s="91"/>
      <c r="AL22" s="94"/>
      <c r="AM22" s="95"/>
      <c r="AN22" s="96"/>
      <c r="AO22" s="96"/>
      <c r="AP22" s="96"/>
      <c r="AQ22" s="130"/>
    </row>
    <row r="23" spans="1:43" x14ac:dyDescent="0.25">
      <c r="A23" s="88" t="s">
        <v>44</v>
      </c>
      <c r="B23" s="97" t="s">
        <v>47</v>
      </c>
      <c r="C23" s="98"/>
      <c r="D23" s="99"/>
      <c r="E23" s="99"/>
      <c r="F23" s="99"/>
      <c r="G23" s="99"/>
      <c r="H23" s="99"/>
      <c r="I23" s="99"/>
      <c r="J23" s="99"/>
      <c r="K23" s="99"/>
      <c r="L23" s="99"/>
      <c r="M23" s="99"/>
      <c r="N23" s="100"/>
      <c r="O23" s="98"/>
      <c r="P23" s="99"/>
      <c r="Q23" s="99"/>
      <c r="R23" s="99"/>
      <c r="S23" s="99"/>
      <c r="T23" s="92" t="s">
        <v>8</v>
      </c>
      <c r="U23" s="99"/>
      <c r="V23" s="99"/>
      <c r="W23" s="99"/>
      <c r="X23" s="99"/>
      <c r="Y23" s="99"/>
      <c r="Z23" s="100"/>
      <c r="AA23" s="98"/>
      <c r="AB23" s="99"/>
      <c r="AC23" s="99"/>
      <c r="AD23" s="99"/>
      <c r="AE23" s="99"/>
      <c r="AF23" s="99"/>
      <c r="AG23" s="99"/>
      <c r="AH23" s="99"/>
      <c r="AI23" s="99"/>
      <c r="AJ23" s="99"/>
      <c r="AK23" s="99"/>
      <c r="AL23" s="101"/>
      <c r="AM23" s="95"/>
      <c r="AN23" s="96"/>
      <c r="AO23" s="96"/>
      <c r="AP23" s="96"/>
      <c r="AQ23" s="130"/>
    </row>
    <row r="24" spans="1:43" x14ac:dyDescent="0.25">
      <c r="A24" s="88" t="s">
        <v>45</v>
      </c>
      <c r="B24" s="97" t="s">
        <v>48</v>
      </c>
      <c r="C24" s="98"/>
      <c r="D24" s="99"/>
      <c r="E24" s="99"/>
      <c r="F24" s="99"/>
      <c r="G24" s="99"/>
      <c r="H24" s="99"/>
      <c r="I24" s="99"/>
      <c r="J24" s="99"/>
      <c r="K24" s="99"/>
      <c r="L24" s="99"/>
      <c r="M24" s="99"/>
      <c r="N24" s="100"/>
      <c r="O24" s="98"/>
      <c r="P24" s="99"/>
      <c r="Q24" s="99"/>
      <c r="R24" s="99"/>
      <c r="S24" s="99"/>
      <c r="T24" s="99"/>
      <c r="U24" s="99"/>
      <c r="V24" s="99"/>
      <c r="W24" s="99"/>
      <c r="X24" s="99"/>
      <c r="Y24" s="92" t="s">
        <v>8</v>
      </c>
      <c r="Z24" s="100"/>
      <c r="AA24" s="98"/>
      <c r="AB24" s="99"/>
      <c r="AC24" s="99"/>
      <c r="AD24" s="99"/>
      <c r="AE24" s="99"/>
      <c r="AF24" s="99"/>
      <c r="AG24" s="99"/>
      <c r="AH24" s="99"/>
      <c r="AI24" s="99"/>
      <c r="AJ24" s="99"/>
      <c r="AK24" s="99"/>
      <c r="AL24" s="101"/>
      <c r="AM24" s="104" t="s">
        <v>202</v>
      </c>
      <c r="AN24" s="96">
        <v>2</v>
      </c>
      <c r="AO24" s="96"/>
      <c r="AP24" s="96"/>
      <c r="AQ24" s="130"/>
    </row>
    <row r="25" spans="1:43" x14ac:dyDescent="0.25">
      <c r="A25" s="88" t="s">
        <v>50</v>
      </c>
      <c r="B25" s="97" t="s">
        <v>49</v>
      </c>
      <c r="C25" s="98"/>
      <c r="D25" s="99"/>
      <c r="E25" s="99"/>
      <c r="F25" s="99"/>
      <c r="G25" s="99"/>
      <c r="H25" s="99"/>
      <c r="I25" s="99"/>
      <c r="J25" s="99"/>
      <c r="K25" s="99"/>
      <c r="L25" s="99"/>
      <c r="M25" s="99"/>
      <c r="N25" s="100"/>
      <c r="O25" s="98"/>
      <c r="P25" s="99"/>
      <c r="Q25" s="99"/>
      <c r="R25" s="99"/>
      <c r="S25" s="99"/>
      <c r="T25" s="99"/>
      <c r="U25" s="99"/>
      <c r="V25" s="99"/>
      <c r="W25" s="99"/>
      <c r="X25" s="99"/>
      <c r="Y25" s="99"/>
      <c r="Z25" s="100"/>
      <c r="AA25" s="98"/>
      <c r="AB25" s="99"/>
      <c r="AC25" s="99"/>
      <c r="AD25" s="99"/>
      <c r="AE25" s="99"/>
      <c r="AF25" s="99"/>
      <c r="AG25" s="99"/>
      <c r="AH25" s="99"/>
      <c r="AI25" s="99"/>
      <c r="AJ25" s="99"/>
      <c r="AK25" s="92" t="s">
        <v>8</v>
      </c>
      <c r="AL25" s="101"/>
      <c r="AM25" s="95"/>
      <c r="AN25" s="96"/>
      <c r="AO25" s="96"/>
      <c r="AP25" s="96"/>
      <c r="AQ25" s="130"/>
    </row>
    <row r="26" spans="1:43" ht="15.75" thickBot="1" x14ac:dyDescent="0.3">
      <c r="A26" s="88" t="s">
        <v>51</v>
      </c>
      <c r="B26" s="105" t="s">
        <v>52</v>
      </c>
      <c r="C26" s="98"/>
      <c r="D26" s="99"/>
      <c r="E26" s="99"/>
      <c r="F26" s="99"/>
      <c r="G26" s="99"/>
      <c r="H26" s="99"/>
      <c r="I26" s="99"/>
      <c r="J26" s="99"/>
      <c r="K26" s="99"/>
      <c r="L26" s="99"/>
      <c r="M26" s="99"/>
      <c r="N26" s="100"/>
      <c r="O26" s="98"/>
      <c r="P26" s="99"/>
      <c r="Q26" s="99"/>
      <c r="R26" s="99"/>
      <c r="S26" s="99"/>
      <c r="T26" s="99"/>
      <c r="U26" s="99"/>
      <c r="V26" s="99"/>
      <c r="W26" s="99"/>
      <c r="X26" s="99"/>
      <c r="Y26" s="99"/>
      <c r="Z26" s="100"/>
      <c r="AA26" s="98"/>
      <c r="AB26" s="99"/>
      <c r="AC26" s="99"/>
      <c r="AD26" s="99"/>
      <c r="AE26" s="99"/>
      <c r="AF26" s="99"/>
      <c r="AG26" s="99"/>
      <c r="AH26" s="99"/>
      <c r="AI26" s="102" t="s">
        <v>3</v>
      </c>
      <c r="AJ26" s="99"/>
      <c r="AK26" s="78"/>
      <c r="AL26" s="92" t="s">
        <v>8</v>
      </c>
      <c r="AM26" s="95"/>
      <c r="AN26" s="96"/>
      <c r="AO26" s="96"/>
      <c r="AP26" s="96"/>
      <c r="AQ26" s="130"/>
    </row>
    <row r="27" spans="1:43" ht="15.75" thickBot="1" x14ac:dyDescent="0.3">
      <c r="A27" s="86" t="s">
        <v>53</v>
      </c>
      <c r="B27" s="131" t="s">
        <v>54</v>
      </c>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2"/>
      <c r="AM27" s="87">
        <v>0</v>
      </c>
      <c r="AN27" s="87">
        <v>12</v>
      </c>
      <c r="AO27" s="87">
        <v>1</v>
      </c>
      <c r="AP27" s="87">
        <v>3</v>
      </c>
      <c r="AQ27" s="129">
        <f>AM27+AN27+AO27+AP27</f>
        <v>16</v>
      </c>
    </row>
    <row r="28" spans="1:43" x14ac:dyDescent="0.25">
      <c r="A28" s="88" t="s">
        <v>55</v>
      </c>
      <c r="B28" s="89" t="s">
        <v>58</v>
      </c>
      <c r="C28" s="90"/>
      <c r="D28" s="91"/>
      <c r="E28" s="91"/>
      <c r="F28" s="91"/>
      <c r="G28" s="91"/>
      <c r="H28" s="91"/>
      <c r="I28" s="91"/>
      <c r="J28" s="91"/>
      <c r="K28" s="91"/>
      <c r="L28" s="91"/>
      <c r="M28" s="91"/>
      <c r="N28" s="93"/>
      <c r="O28" s="99"/>
      <c r="P28" s="91"/>
      <c r="Q28" s="91"/>
      <c r="R28" s="91"/>
      <c r="S28" s="92" t="s">
        <v>9</v>
      </c>
      <c r="T28" s="91"/>
      <c r="U28" s="91"/>
      <c r="V28" s="91"/>
      <c r="W28" s="85"/>
      <c r="X28" s="85"/>
      <c r="Y28" s="85"/>
      <c r="Z28" s="106"/>
      <c r="AA28" s="107"/>
      <c r="AB28" s="91"/>
      <c r="AC28" s="91"/>
      <c r="AD28" s="91"/>
      <c r="AE28" s="91"/>
      <c r="AF28" s="91"/>
      <c r="AG28" s="91"/>
      <c r="AH28" s="91"/>
      <c r="AI28" s="91"/>
      <c r="AJ28" s="91"/>
      <c r="AK28" s="91"/>
      <c r="AL28" s="94"/>
      <c r="AM28" s="95"/>
      <c r="AN28" s="96"/>
      <c r="AO28" s="96"/>
      <c r="AP28" s="96"/>
      <c r="AQ28" s="130"/>
    </row>
    <row r="29" spans="1:43" x14ac:dyDescent="0.25">
      <c r="A29" s="88" t="s">
        <v>56</v>
      </c>
      <c r="B29" s="97" t="s">
        <v>59</v>
      </c>
      <c r="C29" s="98"/>
      <c r="D29" s="99"/>
      <c r="E29" s="99"/>
      <c r="F29" s="99"/>
      <c r="G29" s="99"/>
      <c r="H29" s="99"/>
      <c r="I29" s="99"/>
      <c r="J29" s="99"/>
      <c r="K29" s="99"/>
      <c r="L29" s="99"/>
      <c r="M29" s="99"/>
      <c r="N29" s="100"/>
      <c r="O29" s="98"/>
      <c r="P29" s="99"/>
      <c r="Q29" s="99"/>
      <c r="R29" s="99"/>
      <c r="S29" s="99"/>
      <c r="T29" s="99"/>
      <c r="U29" s="99"/>
      <c r="V29" s="101"/>
      <c r="W29" s="99"/>
      <c r="X29" s="99"/>
      <c r="Y29" s="99"/>
      <c r="Z29" s="108"/>
      <c r="AA29" s="109"/>
      <c r="AB29" s="99"/>
      <c r="AC29" s="99"/>
      <c r="AD29" s="99"/>
      <c r="AE29" s="99"/>
      <c r="AF29" s="99"/>
      <c r="AG29" s="99"/>
      <c r="AH29" s="102" t="s">
        <v>3</v>
      </c>
      <c r="AI29" s="99"/>
      <c r="AJ29" s="99"/>
      <c r="AK29" s="99"/>
      <c r="AL29" s="92" t="s">
        <v>9</v>
      </c>
      <c r="AM29" s="104" t="s">
        <v>202</v>
      </c>
      <c r="AN29" s="96">
        <v>2</v>
      </c>
      <c r="AO29" s="96"/>
      <c r="AP29" s="96"/>
      <c r="AQ29" s="130"/>
    </row>
    <row r="30" spans="1:43" ht="15.75" thickBot="1" x14ac:dyDescent="0.3">
      <c r="A30" s="88" t="s">
        <v>57</v>
      </c>
      <c r="B30" s="97" t="s">
        <v>60</v>
      </c>
      <c r="C30" s="98"/>
      <c r="D30" s="99"/>
      <c r="E30" s="99"/>
      <c r="F30" s="99"/>
      <c r="G30" s="99"/>
      <c r="H30" s="99"/>
      <c r="I30" s="99"/>
      <c r="J30" s="99"/>
      <c r="K30" s="99"/>
      <c r="L30" s="99"/>
      <c r="M30" s="99"/>
      <c r="N30" s="100"/>
      <c r="O30" s="98"/>
      <c r="P30" s="99"/>
      <c r="Q30" s="99"/>
      <c r="R30" s="99"/>
      <c r="S30" s="99"/>
      <c r="T30" s="99"/>
      <c r="U30" s="99"/>
      <c r="V30" s="94"/>
      <c r="W30" s="99"/>
      <c r="X30" s="99"/>
      <c r="Y30" s="99"/>
      <c r="Z30" s="108"/>
      <c r="AA30" s="109"/>
      <c r="AB30" s="99"/>
      <c r="AC30" s="99"/>
      <c r="AD30" s="99"/>
      <c r="AE30" s="99"/>
      <c r="AF30" s="99"/>
      <c r="AG30" s="99"/>
      <c r="AH30" s="99"/>
      <c r="AI30" s="99"/>
      <c r="AJ30" s="99"/>
      <c r="AK30" s="99"/>
      <c r="AL30" s="92" t="s">
        <v>9</v>
      </c>
      <c r="AM30" s="95"/>
      <c r="AN30" s="96"/>
      <c r="AO30" s="96"/>
      <c r="AP30" s="96"/>
      <c r="AQ30" s="130"/>
    </row>
    <row r="31" spans="1:43" ht="15.75" thickBot="1" x14ac:dyDescent="0.3">
      <c r="A31" s="86" t="s">
        <v>61</v>
      </c>
      <c r="B31" s="131" t="s">
        <v>65</v>
      </c>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2"/>
      <c r="AM31" s="87">
        <v>0</v>
      </c>
      <c r="AN31" s="87">
        <v>12</v>
      </c>
      <c r="AO31" s="87">
        <v>1</v>
      </c>
      <c r="AP31" s="87">
        <v>3</v>
      </c>
      <c r="AQ31" s="129">
        <f>AM31+AN31+AO31+AP31</f>
        <v>16</v>
      </c>
    </row>
    <row r="32" spans="1:43" x14ac:dyDescent="0.25">
      <c r="A32" s="88" t="s">
        <v>62</v>
      </c>
      <c r="B32" s="97" t="s">
        <v>66</v>
      </c>
      <c r="C32" s="90"/>
      <c r="D32" s="91"/>
      <c r="E32" s="91"/>
      <c r="F32" s="91"/>
      <c r="G32" s="91"/>
      <c r="H32" s="91"/>
      <c r="I32" s="91"/>
      <c r="J32" s="91"/>
      <c r="K32" s="91"/>
      <c r="L32" s="91"/>
      <c r="M32" s="91"/>
      <c r="N32" s="102" t="s">
        <v>3</v>
      </c>
      <c r="O32" s="90"/>
      <c r="P32" s="92" t="s">
        <v>10</v>
      </c>
      <c r="Q32" s="78"/>
      <c r="R32" s="91"/>
      <c r="S32" s="91"/>
      <c r="T32" s="91"/>
      <c r="U32" s="91"/>
      <c r="V32" s="91"/>
      <c r="W32" s="91"/>
      <c r="X32" s="91"/>
      <c r="Y32" s="91"/>
      <c r="Z32" s="93"/>
      <c r="AA32" s="90"/>
      <c r="AB32" s="91"/>
      <c r="AC32" s="91"/>
      <c r="AD32" s="91"/>
      <c r="AE32" s="91"/>
      <c r="AF32" s="91"/>
      <c r="AG32" s="91"/>
      <c r="AH32" s="91"/>
      <c r="AI32" s="91"/>
      <c r="AJ32" s="91"/>
      <c r="AK32" s="91"/>
      <c r="AL32" s="94"/>
      <c r="AM32" s="95"/>
      <c r="AN32" s="96"/>
      <c r="AO32" s="96"/>
      <c r="AP32" s="96"/>
      <c r="AQ32" s="130"/>
    </row>
    <row r="33" spans="1:43" x14ac:dyDescent="0.25">
      <c r="A33" s="88" t="s">
        <v>63</v>
      </c>
      <c r="B33" s="97" t="s">
        <v>67</v>
      </c>
      <c r="C33" s="98"/>
      <c r="D33" s="99"/>
      <c r="E33" s="99"/>
      <c r="F33" s="99"/>
      <c r="G33" s="99"/>
      <c r="H33" s="99"/>
      <c r="I33" s="99"/>
      <c r="J33" s="99"/>
      <c r="K33" s="99"/>
      <c r="L33" s="99"/>
      <c r="M33" s="99"/>
      <c r="N33" s="100"/>
      <c r="O33" s="98"/>
      <c r="P33" s="99"/>
      <c r="Q33" s="99"/>
      <c r="R33" s="99"/>
      <c r="S33" s="99"/>
      <c r="T33" s="99"/>
      <c r="U33" s="92" t="s">
        <v>10</v>
      </c>
      <c r="V33" s="99"/>
      <c r="W33" s="99"/>
      <c r="X33" s="99"/>
      <c r="Y33" s="99"/>
      <c r="Z33" s="100"/>
      <c r="AA33" s="98"/>
      <c r="AB33" s="99"/>
      <c r="AC33" s="99"/>
      <c r="AD33" s="99"/>
      <c r="AE33" s="99"/>
      <c r="AF33" s="99"/>
      <c r="AG33" s="99"/>
      <c r="AH33" s="99"/>
      <c r="AI33" s="99"/>
      <c r="AJ33" s="99"/>
      <c r="AK33" s="99"/>
      <c r="AL33" s="101"/>
      <c r="AM33" s="104" t="s">
        <v>202</v>
      </c>
      <c r="AN33" s="96">
        <v>2</v>
      </c>
      <c r="AO33" s="96"/>
      <c r="AP33" s="96"/>
      <c r="AQ33" s="130"/>
    </row>
    <row r="34" spans="1:43" x14ac:dyDescent="0.25">
      <c r="A34" s="88" t="s">
        <v>64</v>
      </c>
      <c r="B34" s="97" t="s">
        <v>68</v>
      </c>
      <c r="C34" s="98"/>
      <c r="D34" s="99"/>
      <c r="E34" s="99"/>
      <c r="F34" s="99"/>
      <c r="G34" s="99"/>
      <c r="H34" s="99"/>
      <c r="I34" s="99"/>
      <c r="J34" s="99"/>
      <c r="K34" s="99"/>
      <c r="L34" s="99"/>
      <c r="M34" s="99"/>
      <c r="N34" s="100"/>
      <c r="O34" s="98"/>
      <c r="P34" s="99"/>
      <c r="Q34" s="99"/>
      <c r="R34" s="99"/>
      <c r="S34" s="99"/>
      <c r="T34" s="99"/>
      <c r="U34" s="99"/>
      <c r="V34" s="99"/>
      <c r="W34" s="99"/>
      <c r="X34" s="99"/>
      <c r="Y34" s="92" t="s">
        <v>10</v>
      </c>
      <c r="Z34" s="100"/>
      <c r="AA34" s="98"/>
      <c r="AB34" s="99"/>
      <c r="AC34" s="99"/>
      <c r="AD34" s="99"/>
      <c r="AE34" s="99"/>
      <c r="AF34" s="99"/>
      <c r="AG34" s="99"/>
      <c r="AH34" s="99"/>
      <c r="AI34" s="99"/>
      <c r="AJ34" s="99"/>
      <c r="AK34" s="99"/>
      <c r="AL34" s="101"/>
      <c r="AM34" s="95"/>
      <c r="AN34" s="96"/>
      <c r="AO34" s="96"/>
      <c r="AP34" s="96"/>
      <c r="AQ34" s="130"/>
    </row>
    <row r="35" spans="1:43" x14ac:dyDescent="0.25">
      <c r="A35" s="88" t="s">
        <v>69</v>
      </c>
      <c r="B35" s="97" t="s">
        <v>70</v>
      </c>
      <c r="C35" s="98"/>
      <c r="D35" s="99"/>
      <c r="E35" s="99"/>
      <c r="F35" s="99"/>
      <c r="G35" s="99"/>
      <c r="H35" s="99"/>
      <c r="I35" s="99"/>
      <c r="J35" s="99"/>
      <c r="K35" s="99"/>
      <c r="L35" s="99"/>
      <c r="M35" s="99"/>
      <c r="N35" s="100"/>
      <c r="O35" s="98"/>
      <c r="P35" s="99"/>
      <c r="Q35" s="99"/>
      <c r="R35" s="99"/>
      <c r="S35" s="99"/>
      <c r="T35" s="99"/>
      <c r="U35" s="99"/>
      <c r="V35" s="99"/>
      <c r="W35" s="99"/>
      <c r="X35" s="99"/>
      <c r="Y35" s="99"/>
      <c r="Z35" s="100"/>
      <c r="AA35" s="98"/>
      <c r="AB35" s="99"/>
      <c r="AC35" s="99"/>
      <c r="AD35" s="99"/>
      <c r="AE35" s="99"/>
      <c r="AF35" s="99"/>
      <c r="AG35" s="99"/>
      <c r="AH35" s="99"/>
      <c r="AI35" s="99"/>
      <c r="AJ35" s="99"/>
      <c r="AK35" s="92" t="s">
        <v>10</v>
      </c>
      <c r="AL35" s="101"/>
      <c r="AM35" s="95"/>
      <c r="AN35" s="96"/>
      <c r="AO35" s="96"/>
      <c r="AP35" s="96"/>
      <c r="AQ35" s="130"/>
    </row>
    <row r="36" spans="1:43" ht="15.75" thickBot="1" x14ac:dyDescent="0.3">
      <c r="A36" s="88" t="s">
        <v>71</v>
      </c>
      <c r="B36" s="97" t="s">
        <v>72</v>
      </c>
      <c r="C36" s="98"/>
      <c r="D36" s="99"/>
      <c r="E36" s="99"/>
      <c r="F36" s="99"/>
      <c r="G36" s="99"/>
      <c r="H36" s="99"/>
      <c r="I36" s="99"/>
      <c r="J36" s="99"/>
      <c r="K36" s="99"/>
      <c r="L36" s="99"/>
      <c r="M36" s="99"/>
      <c r="N36" s="100"/>
      <c r="O36" s="98"/>
      <c r="P36" s="99"/>
      <c r="Q36" s="99"/>
      <c r="R36" s="99"/>
      <c r="S36" s="99"/>
      <c r="T36" s="99"/>
      <c r="U36" s="99"/>
      <c r="V36" s="99"/>
      <c r="W36" s="99"/>
      <c r="X36" s="99"/>
      <c r="Y36" s="99"/>
      <c r="Z36" s="100"/>
      <c r="AA36" s="98"/>
      <c r="AB36" s="99"/>
      <c r="AC36" s="99"/>
      <c r="AD36" s="99"/>
      <c r="AE36" s="99"/>
      <c r="AF36" s="99"/>
      <c r="AG36" s="99"/>
      <c r="AH36" s="99"/>
      <c r="AI36" s="99"/>
      <c r="AJ36" s="102" t="s">
        <v>3</v>
      </c>
      <c r="AK36" s="92" t="s">
        <v>10</v>
      </c>
      <c r="AL36" s="101"/>
      <c r="AM36" s="95"/>
      <c r="AN36" s="96"/>
      <c r="AO36" s="96"/>
      <c r="AP36" s="96"/>
      <c r="AQ36" s="130"/>
    </row>
    <row r="37" spans="1:43" ht="15.75" thickBot="1" x14ac:dyDescent="0.3">
      <c r="A37" s="86" t="s">
        <v>77</v>
      </c>
      <c r="B37" s="131" t="s">
        <v>78</v>
      </c>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2"/>
      <c r="AM37" s="87">
        <v>0</v>
      </c>
      <c r="AN37" s="87">
        <v>12</v>
      </c>
      <c r="AO37" s="87">
        <v>1</v>
      </c>
      <c r="AP37" s="87">
        <v>3</v>
      </c>
      <c r="AQ37" s="129">
        <f>AM37+AN37+AO37+AP37</f>
        <v>16</v>
      </c>
    </row>
    <row r="38" spans="1:43" x14ac:dyDescent="0.25">
      <c r="A38" s="88" t="s">
        <v>73</v>
      </c>
      <c r="B38" s="89" t="s">
        <v>79</v>
      </c>
      <c r="C38" s="90"/>
      <c r="D38" s="91"/>
      <c r="E38" s="91"/>
      <c r="F38" s="91"/>
      <c r="G38" s="91"/>
      <c r="H38" s="91"/>
      <c r="I38" s="91"/>
      <c r="J38" s="91"/>
      <c r="K38" s="91"/>
      <c r="L38" s="91"/>
      <c r="M38" s="91"/>
      <c r="N38" s="93"/>
      <c r="O38" s="92" t="s">
        <v>11</v>
      </c>
      <c r="P38" s="91"/>
      <c r="Q38" s="91"/>
      <c r="R38" s="91"/>
      <c r="S38" s="91"/>
      <c r="T38" s="91"/>
      <c r="U38" s="91"/>
      <c r="V38" s="91"/>
      <c r="W38" s="91"/>
      <c r="X38" s="91"/>
      <c r="Y38" s="91"/>
      <c r="Z38" s="93"/>
      <c r="AA38" s="90"/>
      <c r="AB38" s="91"/>
      <c r="AC38" s="91"/>
      <c r="AD38" s="91"/>
      <c r="AE38" s="91"/>
      <c r="AF38" s="91"/>
      <c r="AG38" s="91"/>
      <c r="AH38" s="91"/>
      <c r="AI38" s="91"/>
      <c r="AJ38" s="91"/>
      <c r="AK38" s="91"/>
      <c r="AL38" s="94"/>
      <c r="AM38" s="95"/>
      <c r="AN38" s="96"/>
      <c r="AO38" s="96"/>
      <c r="AP38" s="96"/>
      <c r="AQ38" s="130"/>
    </row>
    <row r="39" spans="1:43" x14ac:dyDescent="0.25">
      <c r="A39" s="88" t="s">
        <v>74</v>
      </c>
      <c r="B39" s="97" t="s">
        <v>80</v>
      </c>
      <c r="C39" s="98"/>
      <c r="D39" s="99"/>
      <c r="E39" s="99"/>
      <c r="F39" s="99"/>
      <c r="G39" s="99"/>
      <c r="H39" s="99"/>
      <c r="I39" s="99"/>
      <c r="J39" s="99"/>
      <c r="K39" s="99"/>
      <c r="L39" s="99"/>
      <c r="M39" s="99"/>
      <c r="N39" s="100"/>
      <c r="O39" s="98"/>
      <c r="P39" s="99"/>
      <c r="Q39" s="99"/>
      <c r="R39" s="99"/>
      <c r="S39" s="99"/>
      <c r="T39" s="99"/>
      <c r="U39" s="92" t="s">
        <v>11</v>
      </c>
      <c r="V39" s="99"/>
      <c r="W39" s="99"/>
      <c r="X39" s="99"/>
      <c r="Y39" s="99"/>
      <c r="Z39" s="100"/>
      <c r="AA39" s="98"/>
      <c r="AB39" s="99"/>
      <c r="AC39" s="99"/>
      <c r="AD39" s="99"/>
      <c r="AE39" s="99"/>
      <c r="AF39" s="99"/>
      <c r="AG39" s="99"/>
      <c r="AH39" s="99"/>
      <c r="AI39" s="99"/>
      <c r="AJ39" s="99"/>
      <c r="AK39" s="99"/>
      <c r="AL39" s="101"/>
      <c r="AM39" s="95"/>
      <c r="AN39" s="96"/>
      <c r="AO39" s="96"/>
      <c r="AP39" s="96"/>
      <c r="AQ39" s="130"/>
    </row>
    <row r="40" spans="1:43" x14ac:dyDescent="0.25">
      <c r="A40" s="88" t="s">
        <v>75</v>
      </c>
      <c r="B40" s="97" t="s">
        <v>81</v>
      </c>
      <c r="C40" s="98"/>
      <c r="D40" s="99"/>
      <c r="E40" s="99"/>
      <c r="F40" s="99"/>
      <c r="G40" s="99"/>
      <c r="H40" s="99"/>
      <c r="I40" s="99"/>
      <c r="J40" s="99"/>
      <c r="K40" s="99"/>
      <c r="L40" s="99"/>
      <c r="M40" s="99"/>
      <c r="N40" s="100"/>
      <c r="O40" s="98"/>
      <c r="P40" s="99"/>
      <c r="Q40" s="99"/>
      <c r="R40" s="99"/>
      <c r="S40" s="99"/>
      <c r="T40" s="99"/>
      <c r="U40" s="99"/>
      <c r="V40" s="99"/>
      <c r="W40" s="99"/>
      <c r="X40" s="99"/>
      <c r="Y40" s="99"/>
      <c r="Z40" s="100"/>
      <c r="AA40" s="92" t="s">
        <v>11</v>
      </c>
      <c r="AB40" s="99"/>
      <c r="AC40" s="99"/>
      <c r="AD40" s="99"/>
      <c r="AE40" s="99"/>
      <c r="AF40" s="99"/>
      <c r="AG40" s="99"/>
      <c r="AH40" s="99"/>
      <c r="AI40" s="99"/>
      <c r="AJ40" s="99"/>
      <c r="AK40" s="99"/>
      <c r="AL40" s="101"/>
      <c r="AM40" s="95"/>
      <c r="AN40" s="96"/>
      <c r="AO40" s="96"/>
      <c r="AP40" s="96"/>
      <c r="AQ40" s="130"/>
    </row>
    <row r="41" spans="1:43" ht="15.75" thickBot="1" x14ac:dyDescent="0.3">
      <c r="A41" s="88" t="s">
        <v>76</v>
      </c>
      <c r="B41" s="97" t="s">
        <v>82</v>
      </c>
      <c r="C41" s="98"/>
      <c r="D41" s="99"/>
      <c r="E41" s="99"/>
      <c r="F41" s="99"/>
      <c r="G41" s="99"/>
      <c r="H41" s="99"/>
      <c r="I41" s="99"/>
      <c r="J41" s="99"/>
      <c r="K41" s="99"/>
      <c r="L41" s="99"/>
      <c r="M41" s="99"/>
      <c r="N41" s="100"/>
      <c r="O41" s="98"/>
      <c r="P41" s="99"/>
      <c r="Q41" s="99"/>
      <c r="R41" s="99"/>
      <c r="S41" s="99"/>
      <c r="T41" s="99"/>
      <c r="U41" s="99"/>
      <c r="V41" s="99"/>
      <c r="W41" s="99"/>
      <c r="X41" s="99"/>
      <c r="Y41" s="99"/>
      <c r="Z41" s="100"/>
      <c r="AA41" s="98"/>
      <c r="AB41" s="99"/>
      <c r="AC41" s="99"/>
      <c r="AD41" s="99"/>
      <c r="AE41" s="99"/>
      <c r="AF41" s="99"/>
      <c r="AG41" s="99"/>
      <c r="AH41" s="99"/>
      <c r="AI41" s="99"/>
      <c r="AJ41" s="99"/>
      <c r="AK41" s="99"/>
      <c r="AL41" s="92" t="s">
        <v>11</v>
      </c>
      <c r="AM41" s="95"/>
      <c r="AN41" s="96"/>
      <c r="AO41" s="96"/>
      <c r="AP41" s="96"/>
      <c r="AQ41" s="130"/>
    </row>
    <row r="42" spans="1:43" ht="15.75" thickBot="1" x14ac:dyDescent="0.3">
      <c r="A42" s="86" t="s">
        <v>83</v>
      </c>
      <c r="B42" s="110" t="s">
        <v>88</v>
      </c>
      <c r="C42" s="111" t="s">
        <v>14</v>
      </c>
      <c r="D42" s="111" t="s">
        <v>16</v>
      </c>
      <c r="E42" s="111" t="s">
        <v>15</v>
      </c>
      <c r="F42" s="111" t="s">
        <v>17</v>
      </c>
      <c r="G42" s="111" t="s">
        <v>18</v>
      </c>
      <c r="H42" s="111" t="s">
        <v>3</v>
      </c>
      <c r="I42" s="111" t="s">
        <v>2</v>
      </c>
      <c r="J42" s="111" t="s">
        <v>3</v>
      </c>
      <c r="K42" s="111" t="s">
        <v>17</v>
      </c>
      <c r="L42" s="111" t="s">
        <v>17</v>
      </c>
      <c r="M42" s="111" t="s">
        <v>2</v>
      </c>
      <c r="N42" s="111" t="s">
        <v>13</v>
      </c>
      <c r="O42" s="111" t="s">
        <v>14</v>
      </c>
      <c r="P42" s="111" t="s">
        <v>16</v>
      </c>
      <c r="Q42" s="111" t="s">
        <v>15</v>
      </c>
      <c r="R42" s="111" t="s">
        <v>17</v>
      </c>
      <c r="S42" s="111" t="s">
        <v>18</v>
      </c>
      <c r="T42" s="111" t="s">
        <v>3</v>
      </c>
      <c r="U42" s="111" t="s">
        <v>2</v>
      </c>
      <c r="V42" s="111" t="s">
        <v>3</v>
      </c>
      <c r="W42" s="111" t="s">
        <v>17</v>
      </c>
      <c r="X42" s="111" t="s">
        <v>17</v>
      </c>
      <c r="Y42" s="111" t="s">
        <v>2</v>
      </c>
      <c r="Z42" s="111" t="s">
        <v>13</v>
      </c>
      <c r="AA42" s="111" t="s">
        <v>14</v>
      </c>
      <c r="AB42" s="111" t="s">
        <v>16</v>
      </c>
      <c r="AC42" s="111" t="s">
        <v>15</v>
      </c>
      <c r="AD42" s="111" t="s">
        <v>17</v>
      </c>
      <c r="AE42" s="111" t="s">
        <v>18</v>
      </c>
      <c r="AF42" s="111" t="s">
        <v>3</v>
      </c>
      <c r="AG42" s="111" t="s">
        <v>2</v>
      </c>
      <c r="AH42" s="111" t="s">
        <v>3</v>
      </c>
      <c r="AI42" s="111" t="s">
        <v>17</v>
      </c>
      <c r="AJ42" s="111" t="s">
        <v>17</v>
      </c>
      <c r="AK42" s="111" t="s">
        <v>2</v>
      </c>
      <c r="AL42" s="111" t="s">
        <v>13</v>
      </c>
      <c r="AM42" s="87">
        <v>0</v>
      </c>
      <c r="AN42" s="87">
        <v>2</v>
      </c>
      <c r="AO42" s="87">
        <v>0</v>
      </c>
      <c r="AP42" s="87">
        <v>0</v>
      </c>
      <c r="AQ42" s="129">
        <f>AM42+AN42+AO42+AP42</f>
        <v>2</v>
      </c>
    </row>
    <row r="43" spans="1:43" x14ac:dyDescent="0.25">
      <c r="A43" s="88" t="s">
        <v>84</v>
      </c>
      <c r="B43" s="89" t="s">
        <v>89</v>
      </c>
      <c r="C43" s="90"/>
      <c r="D43" s="91"/>
      <c r="E43" s="91"/>
      <c r="F43" s="92" t="s">
        <v>12</v>
      </c>
      <c r="G43" s="91"/>
      <c r="H43" s="91"/>
      <c r="I43" s="91"/>
      <c r="J43" s="91"/>
      <c r="K43" s="91"/>
      <c r="L43" s="91"/>
      <c r="M43" s="91"/>
      <c r="N43" s="93"/>
      <c r="O43" s="78"/>
      <c r="P43" s="91"/>
      <c r="Q43" s="91"/>
      <c r="R43" s="91"/>
      <c r="S43" s="91"/>
      <c r="T43" s="91"/>
      <c r="U43" s="91"/>
      <c r="V43" s="91"/>
      <c r="W43" s="91"/>
      <c r="X43" s="91"/>
      <c r="Y43" s="91"/>
      <c r="Z43" s="93"/>
      <c r="AA43" s="90"/>
      <c r="AB43" s="91"/>
      <c r="AC43" s="91"/>
      <c r="AD43" s="91"/>
      <c r="AE43" s="91"/>
      <c r="AF43" s="91"/>
      <c r="AG43" s="91"/>
      <c r="AH43" s="91"/>
      <c r="AI43" s="91"/>
      <c r="AJ43" s="91"/>
      <c r="AK43" s="91"/>
      <c r="AL43" s="94"/>
      <c r="AM43" s="95"/>
      <c r="AN43" s="96"/>
      <c r="AO43" s="96"/>
      <c r="AP43" s="96"/>
      <c r="AQ43" s="130"/>
    </row>
    <row r="44" spans="1:43" x14ac:dyDescent="0.25">
      <c r="A44" s="88" t="s">
        <v>85</v>
      </c>
      <c r="B44" s="97" t="s">
        <v>90</v>
      </c>
      <c r="C44" s="98"/>
      <c r="D44" s="99"/>
      <c r="E44" s="99"/>
      <c r="F44" s="99"/>
      <c r="G44" s="99"/>
      <c r="H44" s="99"/>
      <c r="I44" s="99"/>
      <c r="J44" s="99"/>
      <c r="K44" s="99"/>
      <c r="L44" s="99"/>
      <c r="M44" s="99"/>
      <c r="N44" s="100"/>
      <c r="O44" s="98"/>
      <c r="P44" s="99"/>
      <c r="Q44" s="99"/>
      <c r="R44" s="99"/>
      <c r="S44" s="99"/>
      <c r="T44" s="99"/>
      <c r="U44" s="99"/>
      <c r="V44" s="99"/>
      <c r="W44" s="99"/>
      <c r="X44" s="99"/>
      <c r="Y44" s="99"/>
      <c r="Z44" s="100"/>
      <c r="AA44" s="98"/>
      <c r="AB44" s="99"/>
      <c r="AC44" s="99"/>
      <c r="AD44" s="99"/>
      <c r="AE44" s="99"/>
      <c r="AF44" s="99"/>
      <c r="AG44" s="99"/>
      <c r="AH44" s="99"/>
      <c r="AI44" s="99"/>
      <c r="AJ44" s="99"/>
      <c r="AK44" s="99"/>
      <c r="AL44" s="92" t="s">
        <v>12</v>
      </c>
      <c r="AM44" s="95"/>
      <c r="AN44" s="96"/>
      <c r="AO44" s="96"/>
      <c r="AP44" s="96"/>
      <c r="AQ44" s="130"/>
    </row>
    <row r="45" spans="1:43" x14ac:dyDescent="0.25">
      <c r="A45" s="88" t="s">
        <v>86</v>
      </c>
      <c r="B45" s="97" t="s">
        <v>91</v>
      </c>
      <c r="C45" s="98"/>
      <c r="D45" s="99"/>
      <c r="E45" s="99"/>
      <c r="F45" s="99"/>
      <c r="G45" s="99"/>
      <c r="H45" s="99"/>
      <c r="I45" s="99"/>
      <c r="J45" s="99"/>
      <c r="K45" s="99"/>
      <c r="L45" s="99"/>
      <c r="M45" s="99"/>
      <c r="N45" s="100"/>
      <c r="O45" s="98"/>
      <c r="P45" s="99"/>
      <c r="Q45" s="99"/>
      <c r="R45" s="99"/>
      <c r="S45" s="99"/>
      <c r="T45" s="99"/>
      <c r="U45" s="99"/>
      <c r="V45" s="99"/>
      <c r="W45" s="99"/>
      <c r="X45" s="99"/>
      <c r="Y45" s="99"/>
      <c r="Z45" s="100"/>
      <c r="AA45" s="99"/>
      <c r="AB45" s="99"/>
      <c r="AC45" s="99"/>
      <c r="AD45" s="99"/>
      <c r="AE45" s="99"/>
      <c r="AF45" s="99"/>
      <c r="AG45" s="99"/>
      <c r="AH45" s="99"/>
      <c r="AI45" s="99"/>
      <c r="AJ45" s="99"/>
      <c r="AK45" s="99"/>
      <c r="AL45" s="92" t="s">
        <v>12</v>
      </c>
      <c r="AM45" s="95"/>
      <c r="AN45" s="96"/>
      <c r="AO45" s="96"/>
      <c r="AP45" s="96"/>
      <c r="AQ45" s="130"/>
    </row>
    <row r="46" spans="1:43" ht="15.75" thickBot="1" x14ac:dyDescent="0.3">
      <c r="A46" s="88" t="s">
        <v>87</v>
      </c>
      <c r="B46" s="97" t="s">
        <v>92</v>
      </c>
      <c r="C46" s="98"/>
      <c r="D46" s="99"/>
      <c r="E46" s="99"/>
      <c r="F46" s="99"/>
      <c r="G46" s="99"/>
      <c r="H46" s="99"/>
      <c r="I46" s="99"/>
      <c r="J46" s="99"/>
      <c r="K46" s="99"/>
      <c r="L46" s="99"/>
      <c r="M46" s="99"/>
      <c r="N46" s="100"/>
      <c r="O46" s="98"/>
      <c r="P46" s="99"/>
      <c r="Q46" s="99"/>
      <c r="R46" s="99"/>
      <c r="S46" s="99"/>
      <c r="T46" s="99"/>
      <c r="U46" s="99"/>
      <c r="V46" s="99"/>
      <c r="W46" s="99"/>
      <c r="X46" s="99"/>
      <c r="Y46" s="99"/>
      <c r="Z46" s="100"/>
      <c r="AA46" s="98"/>
      <c r="AB46" s="99"/>
      <c r="AC46" s="99"/>
      <c r="AD46" s="99"/>
      <c r="AE46" s="99"/>
      <c r="AF46" s="99"/>
      <c r="AG46" s="99"/>
      <c r="AH46" s="99"/>
      <c r="AI46" s="99"/>
      <c r="AJ46" s="99"/>
      <c r="AK46" s="99"/>
      <c r="AL46" s="92" t="s">
        <v>12</v>
      </c>
      <c r="AM46" s="95"/>
      <c r="AN46" s="96"/>
      <c r="AO46" s="96"/>
      <c r="AP46" s="96"/>
      <c r="AQ46" s="130"/>
    </row>
    <row r="47" spans="1:43" ht="15.75" thickBot="1" x14ac:dyDescent="0.3">
      <c r="A47" s="86" t="s">
        <v>93</v>
      </c>
      <c r="B47" s="131" t="s">
        <v>106</v>
      </c>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2"/>
      <c r="AM47" s="87">
        <v>0</v>
      </c>
      <c r="AN47" s="87">
        <v>1</v>
      </c>
      <c r="AO47" s="87">
        <v>0</v>
      </c>
      <c r="AP47" s="87">
        <v>0</v>
      </c>
      <c r="AQ47" s="129">
        <f>AM47+AN47+AO47+AP47</f>
        <v>1</v>
      </c>
    </row>
    <row r="48" spans="1:43" x14ac:dyDescent="0.25">
      <c r="A48" s="88" t="s">
        <v>94</v>
      </c>
      <c r="B48" s="89" t="s">
        <v>107</v>
      </c>
      <c r="C48" s="90"/>
      <c r="D48" s="91"/>
      <c r="E48" s="91"/>
      <c r="F48" s="92" t="s">
        <v>109</v>
      </c>
      <c r="G48" s="91"/>
      <c r="H48" s="91"/>
      <c r="I48" s="91"/>
      <c r="J48" s="91"/>
      <c r="K48" s="91"/>
      <c r="L48" s="91"/>
      <c r="M48" s="91"/>
      <c r="N48" s="93"/>
      <c r="O48" s="99"/>
      <c r="P48" s="99"/>
      <c r="Q48" s="99"/>
      <c r="R48" s="99"/>
      <c r="S48" s="99"/>
      <c r="T48" s="99"/>
      <c r="U48" s="99"/>
      <c r="V48" s="99"/>
      <c r="W48" s="99"/>
      <c r="X48" s="99"/>
      <c r="Y48" s="99"/>
      <c r="Z48" s="93"/>
      <c r="AA48" s="90"/>
      <c r="AB48" s="91"/>
      <c r="AC48" s="91"/>
      <c r="AD48" s="91"/>
      <c r="AE48" s="91"/>
      <c r="AF48" s="91"/>
      <c r="AG48" s="91"/>
      <c r="AH48" s="91"/>
      <c r="AI48" s="91"/>
      <c r="AJ48" s="91"/>
      <c r="AK48" s="91"/>
      <c r="AL48" s="94"/>
      <c r="AM48" s="95"/>
      <c r="AN48" s="96"/>
      <c r="AO48" s="96"/>
      <c r="AP48" s="96"/>
      <c r="AQ48" s="130"/>
    </row>
    <row r="49" spans="1:43" x14ac:dyDescent="0.25">
      <c r="A49" s="88" t="s">
        <v>95</v>
      </c>
      <c r="B49" s="97" t="s">
        <v>108</v>
      </c>
      <c r="C49" s="98"/>
      <c r="D49" s="99"/>
      <c r="E49" s="99"/>
      <c r="F49" s="99"/>
      <c r="G49" s="99"/>
      <c r="H49" s="99"/>
      <c r="I49" s="99"/>
      <c r="J49" s="99"/>
      <c r="K49" s="99"/>
      <c r="L49" s="99"/>
      <c r="M49" s="99"/>
      <c r="N49" s="100"/>
      <c r="O49" s="99"/>
      <c r="P49" s="99"/>
      <c r="Q49" s="99"/>
      <c r="R49" s="99"/>
      <c r="S49" s="99"/>
      <c r="T49" s="99"/>
      <c r="U49" s="99"/>
      <c r="V49" s="102" t="s">
        <v>3</v>
      </c>
      <c r="W49" s="99"/>
      <c r="X49" s="99"/>
      <c r="Y49" s="99"/>
      <c r="Z49" s="100"/>
      <c r="AA49" s="98"/>
      <c r="AB49" s="99"/>
      <c r="AC49" s="99"/>
      <c r="AD49" s="99"/>
      <c r="AE49" s="102" t="s">
        <v>3</v>
      </c>
      <c r="AF49" s="99"/>
      <c r="AG49" s="99"/>
      <c r="AH49" s="99"/>
      <c r="AI49" s="99"/>
      <c r="AJ49" s="99"/>
      <c r="AK49" s="99"/>
      <c r="AL49" s="92" t="s">
        <v>109</v>
      </c>
      <c r="AM49" s="95"/>
      <c r="AN49" s="96"/>
      <c r="AO49" s="96"/>
      <c r="AP49" s="96"/>
      <c r="AQ49" s="130"/>
    </row>
    <row r="50" spans="1:43" ht="15.75" thickBot="1" x14ac:dyDescent="0.3">
      <c r="A50" s="88" t="s">
        <v>96</v>
      </c>
      <c r="B50" s="97" t="s">
        <v>110</v>
      </c>
      <c r="C50" s="98"/>
      <c r="D50" s="99"/>
      <c r="E50" s="99"/>
      <c r="F50" s="99"/>
      <c r="G50" s="99"/>
      <c r="H50" s="99"/>
      <c r="I50" s="99"/>
      <c r="J50" s="99"/>
      <c r="K50" s="99"/>
      <c r="L50" s="99"/>
      <c r="M50" s="99"/>
      <c r="N50" s="100"/>
      <c r="O50" s="99"/>
      <c r="P50" s="99"/>
      <c r="Q50" s="99"/>
      <c r="R50" s="99"/>
      <c r="S50" s="99"/>
      <c r="T50" s="99"/>
      <c r="U50" s="99"/>
      <c r="V50" s="99"/>
      <c r="W50" s="99"/>
      <c r="X50" s="99"/>
      <c r="Y50" s="99"/>
      <c r="Z50" s="100"/>
      <c r="AA50" s="99"/>
      <c r="AB50" s="99"/>
      <c r="AC50" s="99"/>
      <c r="AD50" s="99"/>
      <c r="AE50" s="99"/>
      <c r="AF50" s="99"/>
      <c r="AG50" s="99"/>
      <c r="AH50" s="99"/>
      <c r="AI50" s="99"/>
      <c r="AJ50" s="99"/>
      <c r="AK50" s="99"/>
      <c r="AL50" s="92" t="s">
        <v>109</v>
      </c>
      <c r="AM50" s="95"/>
      <c r="AN50" s="96"/>
      <c r="AO50" s="96"/>
      <c r="AP50" s="96"/>
      <c r="AQ50" s="130"/>
    </row>
    <row r="51" spans="1:43" ht="15.75" thickBot="1" x14ac:dyDescent="0.3">
      <c r="A51" s="86" t="s">
        <v>97</v>
      </c>
      <c r="B51" s="131" t="s">
        <v>111</v>
      </c>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2"/>
      <c r="AM51" s="87">
        <v>0</v>
      </c>
      <c r="AN51" s="87">
        <v>1</v>
      </c>
      <c r="AO51" s="87">
        <v>0</v>
      </c>
      <c r="AP51" s="87">
        <v>0</v>
      </c>
      <c r="AQ51" s="129">
        <f>AM51+AN51+AO51+AP51</f>
        <v>1</v>
      </c>
    </row>
    <row r="52" spans="1:43" x14ac:dyDescent="0.25">
      <c r="A52" s="88" t="s">
        <v>102</v>
      </c>
      <c r="B52" s="89" t="s">
        <v>112</v>
      </c>
      <c r="C52" s="90"/>
      <c r="D52" s="91"/>
      <c r="E52" s="91"/>
      <c r="F52" s="91"/>
      <c r="G52" s="91"/>
      <c r="H52" s="91"/>
      <c r="I52" s="91"/>
      <c r="J52" s="91"/>
      <c r="K52" s="91"/>
      <c r="L52" s="91"/>
      <c r="M52" s="92" t="s">
        <v>116</v>
      </c>
      <c r="N52" s="93"/>
      <c r="O52" s="99"/>
      <c r="P52" s="99"/>
      <c r="Q52" s="99"/>
      <c r="R52" s="99"/>
      <c r="S52" s="99"/>
      <c r="T52" s="99"/>
      <c r="U52" s="99"/>
      <c r="V52" s="99"/>
      <c r="W52" s="99"/>
      <c r="X52" s="99"/>
      <c r="Y52" s="91"/>
      <c r="Z52" s="93"/>
      <c r="AA52" s="90"/>
      <c r="AB52" s="91"/>
      <c r="AC52" s="91"/>
      <c r="AD52" s="91"/>
      <c r="AE52" s="91"/>
      <c r="AF52" s="91"/>
      <c r="AG52" s="91"/>
      <c r="AH52" s="91"/>
      <c r="AI52" s="91"/>
      <c r="AJ52" s="91"/>
      <c r="AK52" s="91"/>
      <c r="AL52" s="94"/>
      <c r="AM52" s="95"/>
      <c r="AN52" s="96"/>
      <c r="AO52" s="96"/>
      <c r="AP52" s="96"/>
      <c r="AQ52" s="130"/>
    </row>
    <row r="53" spans="1:43" x14ac:dyDescent="0.25">
      <c r="A53" s="88" t="s">
        <v>103</v>
      </c>
      <c r="B53" s="97" t="s">
        <v>113</v>
      </c>
      <c r="C53" s="98"/>
      <c r="D53" s="99"/>
      <c r="E53" s="99"/>
      <c r="F53" s="99"/>
      <c r="G53" s="99"/>
      <c r="H53" s="99"/>
      <c r="I53" s="99"/>
      <c r="J53" s="99"/>
      <c r="K53" s="99"/>
      <c r="L53" s="99"/>
      <c r="M53" s="99"/>
      <c r="N53" s="100"/>
      <c r="O53" s="99"/>
      <c r="P53" s="99"/>
      <c r="Q53" s="99"/>
      <c r="R53" s="99"/>
      <c r="S53" s="99"/>
      <c r="T53" s="99"/>
      <c r="U53" s="99"/>
      <c r="V53" s="99"/>
      <c r="W53" s="99"/>
      <c r="X53" s="99"/>
      <c r="Y53" s="99"/>
      <c r="Z53" s="100"/>
      <c r="AA53" s="99"/>
      <c r="AB53" s="99"/>
      <c r="AC53" s="99"/>
      <c r="AD53" s="99"/>
      <c r="AE53" s="99"/>
      <c r="AF53" s="99"/>
      <c r="AG53" s="99"/>
      <c r="AH53" s="99"/>
      <c r="AI53" s="99"/>
      <c r="AJ53" s="99"/>
      <c r="AK53" s="99"/>
      <c r="AL53" s="92" t="s">
        <v>116</v>
      </c>
      <c r="AM53" s="95"/>
      <c r="AN53" s="96"/>
      <c r="AO53" s="96"/>
      <c r="AP53" s="96"/>
      <c r="AQ53" s="130"/>
    </row>
    <row r="54" spans="1:43" x14ac:dyDescent="0.25">
      <c r="A54" s="88" t="s">
        <v>104</v>
      </c>
      <c r="B54" s="97" t="s">
        <v>114</v>
      </c>
      <c r="C54" s="98"/>
      <c r="D54" s="99"/>
      <c r="E54" s="99"/>
      <c r="F54" s="99"/>
      <c r="G54" s="99"/>
      <c r="H54" s="99"/>
      <c r="I54" s="99"/>
      <c r="J54" s="99"/>
      <c r="K54" s="99"/>
      <c r="L54" s="99"/>
      <c r="M54" s="99"/>
      <c r="N54" s="100"/>
      <c r="O54" s="99"/>
      <c r="P54" s="99"/>
      <c r="Q54" s="99"/>
      <c r="R54" s="99"/>
      <c r="S54" s="99"/>
      <c r="T54" s="99"/>
      <c r="U54" s="99"/>
      <c r="V54" s="99"/>
      <c r="W54" s="99"/>
      <c r="X54" s="99"/>
      <c r="Y54" s="99"/>
      <c r="Z54" s="100"/>
      <c r="AA54" s="99"/>
      <c r="AB54" s="99"/>
      <c r="AC54" s="99"/>
      <c r="AD54" s="99"/>
      <c r="AE54" s="99"/>
      <c r="AF54" s="99"/>
      <c r="AG54" s="99"/>
      <c r="AH54" s="99"/>
      <c r="AI54" s="99"/>
      <c r="AJ54" s="99"/>
      <c r="AK54" s="99"/>
      <c r="AL54" s="92" t="s">
        <v>116</v>
      </c>
      <c r="AM54" s="95"/>
      <c r="AN54" s="96"/>
      <c r="AO54" s="96"/>
      <c r="AP54" s="96"/>
      <c r="AQ54" s="130"/>
    </row>
    <row r="55" spans="1:43" ht="15.75" thickBot="1" x14ac:dyDescent="0.3">
      <c r="A55" s="88" t="s">
        <v>105</v>
      </c>
      <c r="B55" s="97" t="s">
        <v>115</v>
      </c>
      <c r="C55" s="98"/>
      <c r="D55" s="99"/>
      <c r="E55" s="99"/>
      <c r="F55" s="99"/>
      <c r="G55" s="99"/>
      <c r="H55" s="99"/>
      <c r="I55" s="99"/>
      <c r="J55" s="99"/>
      <c r="K55" s="99"/>
      <c r="L55" s="99"/>
      <c r="M55" s="99"/>
      <c r="N55" s="100"/>
      <c r="O55" s="98"/>
      <c r="P55" s="99"/>
      <c r="Q55" s="99"/>
      <c r="R55" s="99"/>
      <c r="S55" s="99"/>
      <c r="T55" s="99"/>
      <c r="U55" s="99"/>
      <c r="V55" s="99"/>
      <c r="W55" s="99"/>
      <c r="X55" s="99"/>
      <c r="Y55" s="99"/>
      <c r="Z55" s="100"/>
      <c r="AA55" s="99"/>
      <c r="AB55" s="99"/>
      <c r="AC55" s="99"/>
      <c r="AD55" s="99"/>
      <c r="AE55" s="99"/>
      <c r="AF55" s="99"/>
      <c r="AG55" s="99"/>
      <c r="AH55" s="99"/>
      <c r="AI55" s="99"/>
      <c r="AJ55" s="99"/>
      <c r="AK55" s="99"/>
      <c r="AL55" s="92" t="s">
        <v>116</v>
      </c>
      <c r="AM55" s="95"/>
      <c r="AN55" s="96"/>
      <c r="AO55" s="96"/>
      <c r="AP55" s="96"/>
      <c r="AQ55" s="130"/>
    </row>
    <row r="56" spans="1:43" ht="15.75" thickBot="1" x14ac:dyDescent="0.3">
      <c r="A56" s="86" t="s">
        <v>98</v>
      </c>
      <c r="B56" s="131" t="s">
        <v>117</v>
      </c>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2"/>
      <c r="AM56" s="87">
        <v>2</v>
      </c>
      <c r="AN56" s="87">
        <v>26</v>
      </c>
      <c r="AO56" s="87">
        <v>0</v>
      </c>
      <c r="AP56" s="87">
        <v>9</v>
      </c>
      <c r="AQ56" s="129">
        <f>AM56+AN56+AO56+AP56</f>
        <v>37</v>
      </c>
    </row>
    <row r="57" spans="1:43" x14ac:dyDescent="0.25">
      <c r="A57" s="88" t="s">
        <v>99</v>
      </c>
      <c r="B57" s="89" t="s">
        <v>118</v>
      </c>
      <c r="C57" s="90"/>
      <c r="D57" s="102" t="s">
        <v>3</v>
      </c>
      <c r="E57" s="91"/>
      <c r="F57" s="91"/>
      <c r="G57" s="91"/>
      <c r="H57" s="91"/>
      <c r="I57" s="91"/>
      <c r="J57" s="91"/>
      <c r="K57" s="91"/>
      <c r="L57" s="103" t="s">
        <v>3</v>
      </c>
      <c r="M57" s="91"/>
      <c r="N57" s="93"/>
      <c r="O57" s="90"/>
      <c r="P57" s="91"/>
      <c r="Q57" s="91"/>
      <c r="R57" s="91"/>
      <c r="S57" s="91"/>
      <c r="T57" s="91"/>
      <c r="U57" s="91"/>
      <c r="V57" s="91"/>
      <c r="W57" s="91"/>
      <c r="X57" s="91"/>
      <c r="Y57" s="91"/>
      <c r="Z57" s="102" t="s">
        <v>3</v>
      </c>
      <c r="AA57" s="90"/>
      <c r="AB57" s="91"/>
      <c r="AC57" s="91"/>
      <c r="AD57" s="91"/>
      <c r="AE57" s="91"/>
      <c r="AF57" s="91"/>
      <c r="AG57" s="91"/>
      <c r="AH57" s="91"/>
      <c r="AI57" s="91"/>
      <c r="AJ57" s="91"/>
      <c r="AK57" s="99"/>
      <c r="AL57" s="92">
        <v>10</v>
      </c>
      <c r="AM57" s="95"/>
      <c r="AN57" s="96"/>
      <c r="AO57" s="96"/>
      <c r="AP57" s="96"/>
      <c r="AQ57" s="130"/>
    </row>
    <row r="58" spans="1:43" x14ac:dyDescent="0.25">
      <c r="A58" s="88" t="s">
        <v>100</v>
      </c>
      <c r="B58" s="97" t="s">
        <v>119</v>
      </c>
      <c r="C58" s="98"/>
      <c r="D58" s="99"/>
      <c r="E58" s="99"/>
      <c r="F58" s="99"/>
      <c r="G58" s="99"/>
      <c r="H58" s="99"/>
      <c r="I58" s="99"/>
      <c r="J58" s="99"/>
      <c r="K58" s="99"/>
      <c r="L58" s="99"/>
      <c r="M58" s="99"/>
      <c r="N58" s="100"/>
      <c r="O58" s="98"/>
      <c r="P58" s="99"/>
      <c r="Q58" s="99"/>
      <c r="R58" s="99"/>
      <c r="S58" s="99"/>
      <c r="T58" s="99"/>
      <c r="U58" s="99"/>
      <c r="V58" s="99"/>
      <c r="W58" s="99"/>
      <c r="X58" s="99"/>
      <c r="Y58" s="99"/>
      <c r="Z58" s="100"/>
      <c r="AA58" s="98"/>
      <c r="AB58" s="99"/>
      <c r="AC58" s="99"/>
      <c r="AD58" s="99"/>
      <c r="AE58" s="99"/>
      <c r="AF58" s="99"/>
      <c r="AG58" s="99"/>
      <c r="AH58" s="99"/>
      <c r="AI58" s="99"/>
      <c r="AJ58" s="99"/>
      <c r="AK58" s="99"/>
      <c r="AL58" s="92">
        <v>10</v>
      </c>
      <c r="AM58" s="95"/>
      <c r="AN58" s="96"/>
      <c r="AO58" s="96"/>
      <c r="AP58" s="96"/>
      <c r="AQ58" s="130"/>
    </row>
    <row r="59" spans="1:43" ht="15.75" thickBot="1" x14ac:dyDescent="0.3">
      <c r="A59" s="88" t="s">
        <v>101</v>
      </c>
      <c r="B59" s="97" t="s">
        <v>120</v>
      </c>
      <c r="C59" s="98"/>
      <c r="D59" s="99"/>
      <c r="E59" s="99"/>
      <c r="F59" s="99"/>
      <c r="G59" s="99"/>
      <c r="H59" s="99"/>
      <c r="I59" s="99"/>
      <c r="J59" s="99"/>
      <c r="K59" s="99"/>
      <c r="L59" s="99"/>
      <c r="M59" s="99"/>
      <c r="N59" s="100"/>
      <c r="O59" s="98"/>
      <c r="P59" s="99"/>
      <c r="Q59" s="99"/>
      <c r="R59" s="99"/>
      <c r="S59" s="99"/>
      <c r="T59" s="99"/>
      <c r="U59" s="99"/>
      <c r="V59" s="99"/>
      <c r="W59" s="99"/>
      <c r="X59" s="99"/>
      <c r="Y59" s="99"/>
      <c r="Z59" s="100"/>
      <c r="AA59" s="98"/>
      <c r="AB59" s="99"/>
      <c r="AC59" s="99"/>
      <c r="AD59" s="99"/>
      <c r="AE59" s="99"/>
      <c r="AF59" s="99"/>
      <c r="AG59" s="99"/>
      <c r="AH59" s="99"/>
      <c r="AI59" s="99"/>
      <c r="AJ59" s="99"/>
      <c r="AK59" s="99"/>
      <c r="AL59" s="92">
        <v>10</v>
      </c>
      <c r="AM59" s="95"/>
      <c r="AN59" s="96"/>
      <c r="AO59" s="96"/>
      <c r="AP59" s="96"/>
      <c r="AQ59" s="130"/>
    </row>
    <row r="60" spans="1:43" ht="24.75" customHeight="1" thickBot="1" x14ac:dyDescent="0.3">
      <c r="A60" s="163"/>
      <c r="B60" s="164"/>
      <c r="C60" s="160"/>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1"/>
      <c r="AL60" s="162"/>
      <c r="AM60" s="112">
        <f>AM12+AM17+AM21+AM27+AM31+AM37++AM42+AM47+AM51+AM56</f>
        <v>2</v>
      </c>
      <c r="AN60" s="112">
        <f>AN12+AN17+AN21+AN27+AN31+AN37+AN42+AN47+AN51+AN56</f>
        <v>81</v>
      </c>
      <c r="AO60" s="112">
        <f>AO12+AO17+AO21+AO27+AO31+AO37+AO42+AO47+AO51+AO56</f>
        <v>5</v>
      </c>
      <c r="AP60" s="112">
        <f>AP12+AP17+AP21+AP27+AP31+AP37+AP42+AP47+AP51+AP56</f>
        <v>22</v>
      </c>
      <c r="AQ60" s="113">
        <f>AQ12+AQ17+AQ21+AQ27+AQ31+AQ37++AQ42+AQ47+AQ51+AQ56</f>
        <v>110</v>
      </c>
    </row>
    <row r="61" spans="1:43" ht="45" customHeight="1" thickBot="1" x14ac:dyDescent="0.4">
      <c r="A61" s="114" t="s">
        <v>205</v>
      </c>
      <c r="B61" s="115" t="s">
        <v>204</v>
      </c>
      <c r="C61" s="153" t="s">
        <v>201</v>
      </c>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5"/>
      <c r="AM61" s="112" t="s">
        <v>202</v>
      </c>
      <c r="AN61" s="112">
        <v>8</v>
      </c>
      <c r="AO61" s="158" t="s">
        <v>203</v>
      </c>
      <c r="AP61" s="159"/>
      <c r="AQ61" s="113">
        <f>AQ60+AN61</f>
        <v>118</v>
      </c>
    </row>
    <row r="63" spans="1:43" x14ac:dyDescent="0.25">
      <c r="A63" s="2"/>
    </row>
    <row r="64" spans="1:43" x14ac:dyDescent="0.25">
      <c r="A64" s="2"/>
    </row>
    <row r="65" spans="1:1" x14ac:dyDescent="0.25">
      <c r="A65" s="2"/>
    </row>
  </sheetData>
  <mergeCells count="33">
    <mergeCell ref="AQ37:AQ41"/>
    <mergeCell ref="AQ27:AQ30"/>
    <mergeCell ref="AQ31:AQ36"/>
    <mergeCell ref="AQ12:AQ14"/>
    <mergeCell ref="AQ15:AQ16"/>
    <mergeCell ref="B27:AL27"/>
    <mergeCell ref="C61:AL61"/>
    <mergeCell ref="A10:A11"/>
    <mergeCell ref="AO61:AP61"/>
    <mergeCell ref="B51:AL51"/>
    <mergeCell ref="B31:AL31"/>
    <mergeCell ref="C60:AL60"/>
    <mergeCell ref="A60:B60"/>
    <mergeCell ref="B21:AL21"/>
    <mergeCell ref="B17:AL17"/>
    <mergeCell ref="B47:AL47"/>
    <mergeCell ref="B37:AL37"/>
    <mergeCell ref="AQ56:AQ59"/>
    <mergeCell ref="B12:AL12"/>
    <mergeCell ref="A6:AQ6"/>
    <mergeCell ref="C8:N9"/>
    <mergeCell ref="O8:Z9"/>
    <mergeCell ref="AA8:AL9"/>
    <mergeCell ref="A8:B9"/>
    <mergeCell ref="AM8:AQ8"/>
    <mergeCell ref="AA7:AL7"/>
    <mergeCell ref="C7:N7"/>
    <mergeCell ref="B56:AL56"/>
    <mergeCell ref="AQ51:AQ55"/>
    <mergeCell ref="AQ17:AQ20"/>
    <mergeCell ref="AQ21:AQ26"/>
    <mergeCell ref="AQ42:AQ46"/>
    <mergeCell ref="AQ47:AQ50"/>
  </mergeCells>
  <pageMargins left="0.11811023622047245" right="0.11811023622047245" top="0.11811023622047245" bottom="0.11811023622047245" header="0.11811023622047245" footer="0.11811023622047245"/>
  <pageSetup paperSize="9" scale="5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8"/>
  <sheetViews>
    <sheetView tabSelected="1" topLeftCell="A19" workbookViewId="0">
      <selection activeCell="M3" sqref="M3"/>
    </sheetView>
  </sheetViews>
  <sheetFormatPr baseColWidth="10" defaultRowHeight="15" x14ac:dyDescent="0.25"/>
  <sheetData>
    <row r="1" spans="1:12" ht="18" customHeight="1" x14ac:dyDescent="0.25">
      <c r="A1" s="351" t="s">
        <v>264</v>
      </c>
      <c r="B1" s="352"/>
      <c r="C1" s="352"/>
      <c r="D1" s="352"/>
      <c r="E1" s="352"/>
      <c r="F1" s="352"/>
      <c r="G1" s="352"/>
      <c r="H1" s="352"/>
      <c r="I1" s="352"/>
      <c r="J1" s="352"/>
      <c r="K1" s="352"/>
      <c r="L1" s="353"/>
    </row>
    <row r="2" spans="1:12" ht="15.75" thickBot="1" x14ac:dyDescent="0.3">
      <c r="A2" s="354"/>
      <c r="B2" s="355"/>
      <c r="C2" s="355"/>
      <c r="D2" s="355"/>
      <c r="E2" s="355"/>
      <c r="F2" s="355"/>
      <c r="G2" s="355"/>
      <c r="H2" s="355"/>
      <c r="I2" s="355"/>
      <c r="J2" s="355"/>
      <c r="K2" s="355"/>
      <c r="L2" s="356"/>
    </row>
    <row r="3" spans="1:12" x14ac:dyDescent="0.25">
      <c r="A3" s="338" t="s">
        <v>260</v>
      </c>
      <c r="B3" s="339"/>
      <c r="C3" s="339"/>
      <c r="D3" s="339"/>
      <c r="E3" s="339"/>
      <c r="F3" s="339"/>
      <c r="G3" s="339"/>
      <c r="H3" s="339"/>
      <c r="I3" s="339"/>
      <c r="J3" s="339"/>
      <c r="K3" s="339"/>
      <c r="L3" s="340"/>
    </row>
    <row r="4" spans="1:12" x14ac:dyDescent="0.25">
      <c r="A4" s="341"/>
      <c r="B4" s="342"/>
      <c r="C4" s="342"/>
      <c r="D4" s="342"/>
      <c r="E4" s="342"/>
      <c r="F4" s="342"/>
      <c r="G4" s="342"/>
      <c r="H4" s="342"/>
      <c r="I4" s="342"/>
      <c r="J4" s="342"/>
      <c r="K4" s="342"/>
      <c r="L4" s="343"/>
    </row>
    <row r="5" spans="1:12" x14ac:dyDescent="0.25">
      <c r="A5" s="341"/>
      <c r="B5" s="342"/>
      <c r="C5" s="342"/>
      <c r="D5" s="342"/>
      <c r="E5" s="342"/>
      <c r="F5" s="342"/>
      <c r="G5" s="342"/>
      <c r="H5" s="342"/>
      <c r="I5" s="342"/>
      <c r="J5" s="342"/>
      <c r="K5" s="342"/>
      <c r="L5" s="343"/>
    </row>
    <row r="6" spans="1:12" ht="15.75" thickBot="1" x14ac:dyDescent="0.3">
      <c r="A6" s="341"/>
      <c r="B6" s="342"/>
      <c r="C6" s="342"/>
      <c r="D6" s="342"/>
      <c r="E6" s="342"/>
      <c r="F6" s="342"/>
      <c r="G6" s="342"/>
      <c r="H6" s="342"/>
      <c r="I6" s="342"/>
      <c r="J6" s="342"/>
      <c r="K6" s="342"/>
      <c r="L6" s="343"/>
    </row>
    <row r="7" spans="1:12" ht="15.75" thickBot="1" x14ac:dyDescent="0.3">
      <c r="A7" s="116"/>
      <c r="B7" s="117"/>
      <c r="C7" s="117"/>
      <c r="D7" s="117"/>
      <c r="E7" s="117"/>
      <c r="F7" s="117"/>
      <c r="G7" s="117"/>
      <c r="H7" s="117"/>
      <c r="I7" s="117"/>
      <c r="J7" s="117"/>
      <c r="K7" s="117"/>
      <c r="L7" s="118"/>
    </row>
    <row r="8" spans="1:12" ht="15.75" thickBot="1" x14ac:dyDescent="0.3">
      <c r="A8" s="119" t="s">
        <v>32</v>
      </c>
      <c r="B8" s="328" t="s">
        <v>261</v>
      </c>
      <c r="C8" s="328"/>
      <c r="D8" s="328"/>
      <c r="E8" s="328"/>
      <c r="F8" s="328"/>
      <c r="G8" s="328"/>
      <c r="H8" s="328"/>
      <c r="I8" s="328"/>
      <c r="J8" s="328"/>
      <c r="K8" s="328"/>
      <c r="L8" s="329"/>
    </row>
    <row r="9" spans="1:12" x14ac:dyDescent="0.25">
      <c r="A9" s="350" t="s">
        <v>262</v>
      </c>
      <c r="B9" s="344" t="s">
        <v>263</v>
      </c>
      <c r="C9" s="345"/>
      <c r="D9" s="345"/>
      <c r="E9" s="345"/>
      <c r="F9" s="345"/>
      <c r="G9" s="345"/>
      <c r="H9" s="345"/>
      <c r="I9" s="345"/>
      <c r="J9" s="345"/>
      <c r="K9" s="345"/>
      <c r="L9" s="346"/>
    </row>
    <row r="10" spans="1:12" x14ac:dyDescent="0.25">
      <c r="A10" s="350"/>
      <c r="B10" s="347"/>
      <c r="C10" s="348"/>
      <c r="D10" s="348"/>
      <c r="E10" s="348"/>
      <c r="F10" s="348"/>
      <c r="G10" s="348"/>
      <c r="H10" s="348"/>
      <c r="I10" s="348"/>
      <c r="J10" s="348"/>
      <c r="K10" s="348"/>
      <c r="L10" s="349"/>
    </row>
    <row r="11" spans="1:12" x14ac:dyDescent="0.25">
      <c r="A11" s="350"/>
      <c r="B11" s="347"/>
      <c r="C11" s="348"/>
      <c r="D11" s="348"/>
      <c r="E11" s="348"/>
      <c r="F11" s="348"/>
      <c r="G11" s="348"/>
      <c r="H11" s="348"/>
      <c r="I11" s="348"/>
      <c r="J11" s="348"/>
      <c r="K11" s="348"/>
      <c r="L11" s="349"/>
    </row>
    <row r="12" spans="1:12" x14ac:dyDescent="0.25">
      <c r="A12" s="350"/>
      <c r="B12" s="347"/>
      <c r="C12" s="348"/>
      <c r="D12" s="348"/>
      <c r="E12" s="348"/>
      <c r="F12" s="348"/>
      <c r="G12" s="348"/>
      <c r="H12" s="348"/>
      <c r="I12" s="348"/>
      <c r="J12" s="348"/>
      <c r="K12" s="348"/>
      <c r="L12" s="349"/>
    </row>
    <row r="13" spans="1:12" x14ac:dyDescent="0.25">
      <c r="A13" s="350"/>
      <c r="B13" s="347"/>
      <c r="C13" s="348"/>
      <c r="D13" s="348"/>
      <c r="E13" s="348"/>
      <c r="F13" s="348"/>
      <c r="G13" s="348"/>
      <c r="H13" s="348"/>
      <c r="I13" s="348"/>
      <c r="J13" s="348"/>
      <c r="K13" s="348"/>
      <c r="L13" s="349"/>
    </row>
    <row r="14" spans="1:12" x14ac:dyDescent="0.25">
      <c r="A14" s="350"/>
      <c r="B14" s="347"/>
      <c r="C14" s="348"/>
      <c r="D14" s="348"/>
      <c r="E14" s="348"/>
      <c r="F14" s="348"/>
      <c r="G14" s="348"/>
      <c r="H14" s="348"/>
      <c r="I14" s="348"/>
      <c r="J14" s="348"/>
      <c r="K14" s="348"/>
      <c r="L14" s="349"/>
    </row>
    <row r="15" spans="1:12" x14ac:dyDescent="0.25">
      <c r="A15" s="350"/>
      <c r="B15" s="347"/>
      <c r="C15" s="348"/>
      <c r="D15" s="348"/>
      <c r="E15" s="348"/>
      <c r="F15" s="348"/>
      <c r="G15" s="348"/>
      <c r="H15" s="348"/>
      <c r="I15" s="348"/>
      <c r="J15" s="348"/>
      <c r="K15" s="348"/>
      <c r="L15" s="349"/>
    </row>
    <row r="16" spans="1:12" x14ac:dyDescent="0.25">
      <c r="A16" s="350"/>
      <c r="B16" s="347"/>
      <c r="C16" s="348"/>
      <c r="D16" s="348"/>
      <c r="E16" s="348"/>
      <c r="F16" s="348"/>
      <c r="G16" s="348"/>
      <c r="H16" s="348"/>
      <c r="I16" s="348"/>
      <c r="J16" s="348"/>
      <c r="K16" s="348"/>
      <c r="L16" s="349"/>
    </row>
    <row r="17" spans="1:12" ht="15.75" thickBot="1" x14ac:dyDescent="0.3">
      <c r="A17" s="350"/>
      <c r="B17" s="347"/>
      <c r="C17" s="348"/>
      <c r="D17" s="348"/>
      <c r="E17" s="348"/>
      <c r="F17" s="348"/>
      <c r="G17" s="348"/>
      <c r="H17" s="348"/>
      <c r="I17" s="348"/>
      <c r="J17" s="348"/>
      <c r="K17" s="348"/>
      <c r="L17" s="349"/>
    </row>
    <row r="18" spans="1:12" ht="66.75" customHeight="1" thickBot="1" x14ac:dyDescent="0.3">
      <c r="A18" s="120" t="s">
        <v>274</v>
      </c>
      <c r="B18" s="330" t="s">
        <v>275</v>
      </c>
      <c r="C18" s="330"/>
      <c r="D18" s="330"/>
      <c r="E18" s="330"/>
      <c r="F18" s="330"/>
      <c r="G18" s="330"/>
      <c r="H18" s="330"/>
      <c r="I18" s="330"/>
      <c r="J18" s="330"/>
      <c r="K18" s="330"/>
      <c r="L18" s="331"/>
    </row>
    <row r="19" spans="1:12" ht="15.75" thickBot="1" x14ac:dyDescent="0.3">
      <c r="A19" s="324" t="s">
        <v>276</v>
      </c>
      <c r="B19" s="325"/>
      <c r="C19" s="325"/>
      <c r="D19" s="326"/>
      <c r="E19" s="322">
        <v>42475</v>
      </c>
      <c r="F19" s="323"/>
      <c r="G19" s="327" t="s">
        <v>277</v>
      </c>
      <c r="H19" s="328"/>
      <c r="I19" s="328"/>
      <c r="J19" s="329"/>
      <c r="K19" s="322">
        <v>42648</v>
      </c>
      <c r="L19" s="323"/>
    </row>
    <row r="20" spans="1:12" x14ac:dyDescent="0.25">
      <c r="A20" s="332" t="s">
        <v>283</v>
      </c>
      <c r="B20" s="333"/>
      <c r="C20" s="333"/>
      <c r="D20" s="334"/>
      <c r="E20" s="335" t="s">
        <v>282</v>
      </c>
      <c r="F20" s="336"/>
      <c r="G20" s="336"/>
      <c r="H20" s="337"/>
      <c r="I20" s="335" t="s">
        <v>281</v>
      </c>
      <c r="J20" s="336"/>
      <c r="K20" s="336"/>
      <c r="L20" s="337"/>
    </row>
    <row r="21" spans="1:12" ht="186.75" customHeight="1" thickBot="1" x14ac:dyDescent="0.3">
      <c r="A21" s="319" t="s">
        <v>278</v>
      </c>
      <c r="B21" s="320"/>
      <c r="C21" s="320"/>
      <c r="D21" s="321"/>
      <c r="E21" s="319" t="s">
        <v>279</v>
      </c>
      <c r="F21" s="320"/>
      <c r="G21" s="320"/>
      <c r="H21" s="321"/>
      <c r="I21" s="319" t="s">
        <v>280</v>
      </c>
      <c r="J21" s="320"/>
      <c r="K21" s="320"/>
      <c r="L21" s="321"/>
    </row>
    <row r="22" spans="1:12" ht="15.75" thickBot="1" x14ac:dyDescent="0.3">
      <c r="A22" s="127" t="s">
        <v>39</v>
      </c>
      <c r="B22" s="293" t="s">
        <v>284</v>
      </c>
      <c r="C22" s="293"/>
      <c r="D22" s="293"/>
      <c r="E22" s="293"/>
      <c r="F22" s="293"/>
      <c r="G22" s="293"/>
      <c r="H22" s="293"/>
      <c r="I22" s="293"/>
      <c r="J22" s="293"/>
      <c r="K22" s="293"/>
      <c r="L22" s="294"/>
    </row>
    <row r="23" spans="1:12" x14ac:dyDescent="0.25">
      <c r="A23" s="307" t="s">
        <v>262</v>
      </c>
      <c r="B23" s="308" t="s">
        <v>285</v>
      </c>
      <c r="C23" s="309"/>
      <c r="D23" s="309"/>
      <c r="E23" s="309"/>
      <c r="F23" s="309"/>
      <c r="G23" s="309"/>
      <c r="H23" s="309"/>
      <c r="I23" s="309"/>
      <c r="J23" s="309"/>
      <c r="K23" s="309"/>
      <c r="L23" s="310"/>
    </row>
    <row r="24" spans="1:12" x14ac:dyDescent="0.25">
      <c r="A24" s="307"/>
      <c r="B24" s="311"/>
      <c r="C24" s="312"/>
      <c r="D24" s="312"/>
      <c r="E24" s="312"/>
      <c r="F24" s="312"/>
      <c r="G24" s="312"/>
      <c r="H24" s="312"/>
      <c r="I24" s="312"/>
      <c r="J24" s="312"/>
      <c r="K24" s="312"/>
      <c r="L24" s="313"/>
    </row>
    <row r="25" spans="1:12" x14ac:dyDescent="0.25">
      <c r="A25" s="307"/>
      <c r="B25" s="311"/>
      <c r="C25" s="312"/>
      <c r="D25" s="312"/>
      <c r="E25" s="312"/>
      <c r="F25" s="312"/>
      <c r="G25" s="312"/>
      <c r="H25" s="312"/>
      <c r="I25" s="312"/>
      <c r="J25" s="312"/>
      <c r="K25" s="312"/>
      <c r="L25" s="313"/>
    </row>
    <row r="26" spans="1:12" x14ac:dyDescent="0.25">
      <c r="A26" s="307"/>
      <c r="B26" s="311"/>
      <c r="C26" s="312"/>
      <c r="D26" s="312"/>
      <c r="E26" s="312"/>
      <c r="F26" s="312"/>
      <c r="G26" s="312"/>
      <c r="H26" s="312"/>
      <c r="I26" s="312"/>
      <c r="J26" s="312"/>
      <c r="K26" s="312"/>
      <c r="L26" s="313"/>
    </row>
    <row r="27" spans="1:12" x14ac:dyDescent="0.25">
      <c r="A27" s="307"/>
      <c r="B27" s="311"/>
      <c r="C27" s="312"/>
      <c r="D27" s="312"/>
      <c r="E27" s="312"/>
      <c r="F27" s="312"/>
      <c r="G27" s="312"/>
      <c r="H27" s="312"/>
      <c r="I27" s="312"/>
      <c r="J27" s="312"/>
      <c r="K27" s="312"/>
      <c r="L27" s="313"/>
    </row>
    <row r="28" spans="1:12" x14ac:dyDescent="0.25">
      <c r="A28" s="307"/>
      <c r="B28" s="311"/>
      <c r="C28" s="312"/>
      <c r="D28" s="312"/>
      <c r="E28" s="312"/>
      <c r="F28" s="312"/>
      <c r="G28" s="312"/>
      <c r="H28" s="312"/>
      <c r="I28" s="312"/>
      <c r="J28" s="312"/>
      <c r="K28" s="312"/>
      <c r="L28" s="313"/>
    </row>
    <row r="29" spans="1:12" x14ac:dyDescent="0.25">
      <c r="A29" s="307"/>
      <c r="B29" s="311"/>
      <c r="C29" s="312"/>
      <c r="D29" s="312"/>
      <c r="E29" s="312"/>
      <c r="F29" s="312"/>
      <c r="G29" s="312"/>
      <c r="H29" s="312"/>
      <c r="I29" s="312"/>
      <c r="J29" s="312"/>
      <c r="K29" s="312"/>
      <c r="L29" s="313"/>
    </row>
    <row r="30" spans="1:12" ht="15.75" thickBot="1" x14ac:dyDescent="0.3">
      <c r="A30" s="307"/>
      <c r="B30" s="311"/>
      <c r="C30" s="312"/>
      <c r="D30" s="312"/>
      <c r="E30" s="312"/>
      <c r="F30" s="312"/>
      <c r="G30" s="312"/>
      <c r="H30" s="312"/>
      <c r="I30" s="312"/>
      <c r="J30" s="312"/>
      <c r="K30" s="312"/>
      <c r="L30" s="313"/>
    </row>
    <row r="31" spans="1:12" ht="66.75" customHeight="1" thickBot="1" x14ac:dyDescent="0.3">
      <c r="A31" s="128" t="s">
        <v>274</v>
      </c>
      <c r="B31" s="296" t="s">
        <v>286</v>
      </c>
      <c r="C31" s="296"/>
      <c r="D31" s="296"/>
      <c r="E31" s="296"/>
      <c r="F31" s="296"/>
      <c r="G31" s="296"/>
      <c r="H31" s="296"/>
      <c r="I31" s="296"/>
      <c r="J31" s="296"/>
      <c r="K31" s="296"/>
      <c r="L31" s="297"/>
    </row>
    <row r="32" spans="1:12" ht="15.75" thickBot="1" x14ac:dyDescent="0.3">
      <c r="A32" s="314" t="s">
        <v>276</v>
      </c>
      <c r="B32" s="315"/>
      <c r="C32" s="315"/>
      <c r="D32" s="316"/>
      <c r="E32" s="317">
        <v>42658</v>
      </c>
      <c r="F32" s="318"/>
      <c r="G32" s="292" t="s">
        <v>277</v>
      </c>
      <c r="H32" s="293"/>
      <c r="I32" s="293"/>
      <c r="J32" s="294"/>
      <c r="K32" s="317">
        <v>43327</v>
      </c>
      <c r="L32" s="318"/>
    </row>
    <row r="33" spans="1:12" ht="23.25" customHeight="1" x14ac:dyDescent="0.25">
      <c r="A33" s="298" t="s">
        <v>287</v>
      </c>
      <c r="B33" s="299"/>
      <c r="C33" s="299"/>
      <c r="D33" s="300"/>
      <c r="E33" s="301" t="s">
        <v>289</v>
      </c>
      <c r="F33" s="302"/>
      <c r="G33" s="302"/>
      <c r="H33" s="303"/>
      <c r="I33" s="301" t="s">
        <v>291</v>
      </c>
      <c r="J33" s="302"/>
      <c r="K33" s="302"/>
      <c r="L33" s="303"/>
    </row>
    <row r="34" spans="1:12" ht="204.75" customHeight="1" thickBot="1" x14ac:dyDescent="0.3">
      <c r="A34" s="304" t="s">
        <v>288</v>
      </c>
      <c r="B34" s="305"/>
      <c r="C34" s="305"/>
      <c r="D34" s="306"/>
      <c r="E34" s="304" t="s">
        <v>290</v>
      </c>
      <c r="F34" s="305"/>
      <c r="G34" s="305"/>
      <c r="H34" s="306"/>
      <c r="I34" s="304" t="s">
        <v>292</v>
      </c>
      <c r="J34" s="305"/>
      <c r="K34" s="305"/>
      <c r="L34" s="306"/>
    </row>
    <row r="35" spans="1:12" ht="15.75" thickBot="1" x14ac:dyDescent="0.3">
      <c r="A35" s="292" t="s">
        <v>293</v>
      </c>
      <c r="B35" s="293"/>
      <c r="C35" s="293"/>
      <c r="D35" s="293"/>
      <c r="E35" s="293"/>
      <c r="F35" s="294"/>
      <c r="G35" s="292" t="s">
        <v>295</v>
      </c>
      <c r="H35" s="293"/>
      <c r="I35" s="293"/>
      <c r="J35" s="293"/>
      <c r="K35" s="293"/>
      <c r="L35" s="294"/>
    </row>
    <row r="36" spans="1:12" ht="108" customHeight="1" thickBot="1" x14ac:dyDescent="0.3">
      <c r="A36" s="295" t="s">
        <v>294</v>
      </c>
      <c r="B36" s="296"/>
      <c r="C36" s="296"/>
      <c r="D36" s="296"/>
      <c r="E36" s="296"/>
      <c r="F36" s="297"/>
      <c r="G36" s="296" t="s">
        <v>296</v>
      </c>
      <c r="H36" s="296"/>
      <c r="I36" s="296"/>
      <c r="J36" s="296"/>
      <c r="K36" s="296"/>
      <c r="L36" s="297"/>
    </row>
    <row r="37" spans="1:12" ht="15.75" thickBot="1" x14ac:dyDescent="0.3">
      <c r="A37" s="121" t="s">
        <v>53</v>
      </c>
      <c r="B37" s="275" t="s">
        <v>297</v>
      </c>
      <c r="C37" s="275"/>
      <c r="D37" s="275"/>
      <c r="E37" s="275"/>
      <c r="F37" s="275"/>
      <c r="G37" s="275"/>
      <c r="H37" s="275"/>
      <c r="I37" s="275"/>
      <c r="J37" s="275"/>
      <c r="K37" s="275"/>
      <c r="L37" s="276"/>
    </row>
    <row r="38" spans="1:12" x14ac:dyDescent="0.25">
      <c r="A38" s="277" t="s">
        <v>262</v>
      </c>
      <c r="B38" s="278" t="s">
        <v>298</v>
      </c>
      <c r="C38" s="279"/>
      <c r="D38" s="279"/>
      <c r="E38" s="279"/>
      <c r="F38" s="279"/>
      <c r="G38" s="279"/>
      <c r="H38" s="279"/>
      <c r="I38" s="279"/>
      <c r="J38" s="279"/>
      <c r="K38" s="279"/>
      <c r="L38" s="280"/>
    </row>
    <row r="39" spans="1:12" x14ac:dyDescent="0.25">
      <c r="A39" s="277"/>
      <c r="B39" s="281"/>
      <c r="C39" s="282"/>
      <c r="D39" s="282"/>
      <c r="E39" s="282"/>
      <c r="F39" s="282"/>
      <c r="G39" s="282"/>
      <c r="H39" s="282"/>
      <c r="I39" s="282"/>
      <c r="J39" s="282"/>
      <c r="K39" s="282"/>
      <c r="L39" s="283"/>
    </row>
    <row r="40" spans="1:12" x14ac:dyDescent="0.25">
      <c r="A40" s="277"/>
      <c r="B40" s="281"/>
      <c r="C40" s="282"/>
      <c r="D40" s="282"/>
      <c r="E40" s="282"/>
      <c r="F40" s="282"/>
      <c r="G40" s="282"/>
      <c r="H40" s="282"/>
      <c r="I40" s="282"/>
      <c r="J40" s="282"/>
      <c r="K40" s="282"/>
      <c r="L40" s="283"/>
    </row>
    <row r="41" spans="1:12" x14ac:dyDescent="0.25">
      <c r="A41" s="277"/>
      <c r="B41" s="281"/>
      <c r="C41" s="282"/>
      <c r="D41" s="282"/>
      <c r="E41" s="282"/>
      <c r="F41" s="282"/>
      <c r="G41" s="282"/>
      <c r="H41" s="282"/>
      <c r="I41" s="282"/>
      <c r="J41" s="282"/>
      <c r="K41" s="282"/>
      <c r="L41" s="283"/>
    </row>
    <row r="42" spans="1:12" x14ac:dyDescent="0.25">
      <c r="A42" s="277"/>
      <c r="B42" s="281"/>
      <c r="C42" s="282"/>
      <c r="D42" s="282"/>
      <c r="E42" s="282"/>
      <c r="F42" s="282"/>
      <c r="G42" s="282"/>
      <c r="H42" s="282"/>
      <c r="I42" s="282"/>
      <c r="J42" s="282"/>
      <c r="K42" s="282"/>
      <c r="L42" s="283"/>
    </row>
    <row r="43" spans="1:12" x14ac:dyDescent="0.25">
      <c r="A43" s="277"/>
      <c r="B43" s="281"/>
      <c r="C43" s="282"/>
      <c r="D43" s="282"/>
      <c r="E43" s="282"/>
      <c r="F43" s="282"/>
      <c r="G43" s="282"/>
      <c r="H43" s="282"/>
      <c r="I43" s="282"/>
      <c r="J43" s="282"/>
      <c r="K43" s="282"/>
      <c r="L43" s="283"/>
    </row>
    <row r="44" spans="1:12" ht="15.75" thickBot="1" x14ac:dyDescent="0.3">
      <c r="A44" s="277"/>
      <c r="B44" s="281"/>
      <c r="C44" s="282"/>
      <c r="D44" s="282"/>
      <c r="E44" s="282"/>
      <c r="F44" s="282"/>
      <c r="G44" s="282"/>
      <c r="H44" s="282"/>
      <c r="I44" s="282"/>
      <c r="J44" s="282"/>
      <c r="K44" s="282"/>
      <c r="L44" s="283"/>
    </row>
    <row r="45" spans="1:12" ht="43.5" customHeight="1" thickBot="1" x14ac:dyDescent="0.3">
      <c r="A45" s="122" t="s">
        <v>274</v>
      </c>
      <c r="B45" s="284" t="s">
        <v>299</v>
      </c>
      <c r="C45" s="284"/>
      <c r="D45" s="284"/>
      <c r="E45" s="284"/>
      <c r="F45" s="284"/>
      <c r="G45" s="284"/>
      <c r="H45" s="284"/>
      <c r="I45" s="284"/>
      <c r="J45" s="284"/>
      <c r="K45" s="284"/>
      <c r="L45" s="285"/>
    </row>
    <row r="46" spans="1:12" ht="15.75" thickBot="1" x14ac:dyDescent="0.3">
      <c r="A46" s="286" t="s">
        <v>276</v>
      </c>
      <c r="B46" s="287"/>
      <c r="C46" s="287"/>
      <c r="D46" s="288"/>
      <c r="E46" s="289">
        <v>42658</v>
      </c>
      <c r="F46" s="290"/>
      <c r="G46" s="291" t="s">
        <v>277</v>
      </c>
      <c r="H46" s="275"/>
      <c r="I46" s="275"/>
      <c r="J46" s="276"/>
      <c r="K46" s="289">
        <v>43387</v>
      </c>
      <c r="L46" s="290"/>
    </row>
    <row r="47" spans="1:12" ht="27" customHeight="1" x14ac:dyDescent="0.25">
      <c r="A47" s="266" t="s">
        <v>300</v>
      </c>
      <c r="B47" s="267"/>
      <c r="C47" s="267"/>
      <c r="D47" s="268"/>
      <c r="E47" s="266" t="s">
        <v>302</v>
      </c>
      <c r="F47" s="267"/>
      <c r="G47" s="267"/>
      <c r="H47" s="268"/>
      <c r="I47" s="269" t="s">
        <v>303</v>
      </c>
      <c r="J47" s="270"/>
      <c r="K47" s="270"/>
      <c r="L47" s="271"/>
    </row>
    <row r="48" spans="1:12" ht="267.75" customHeight="1" thickBot="1" x14ac:dyDescent="0.3">
      <c r="A48" s="272" t="s">
        <v>301</v>
      </c>
      <c r="B48" s="273"/>
      <c r="C48" s="273"/>
      <c r="D48" s="274"/>
      <c r="E48" s="272" t="s">
        <v>305</v>
      </c>
      <c r="F48" s="273"/>
      <c r="G48" s="273"/>
      <c r="H48" s="274"/>
      <c r="I48" s="272" t="s">
        <v>304</v>
      </c>
      <c r="J48" s="273"/>
      <c r="K48" s="273"/>
      <c r="L48" s="274"/>
    </row>
    <row r="49" spans="1:12" ht="15.75" thickBot="1" x14ac:dyDescent="0.3">
      <c r="A49" s="123" t="s">
        <v>61</v>
      </c>
      <c r="B49" s="232" t="s">
        <v>306</v>
      </c>
      <c r="C49" s="232"/>
      <c r="D49" s="232"/>
      <c r="E49" s="232"/>
      <c r="F49" s="232"/>
      <c r="G49" s="232"/>
      <c r="H49" s="232"/>
      <c r="I49" s="232"/>
      <c r="J49" s="232"/>
      <c r="K49" s="232"/>
      <c r="L49" s="233"/>
    </row>
    <row r="50" spans="1:12" x14ac:dyDescent="0.25">
      <c r="A50" s="256" t="s">
        <v>262</v>
      </c>
      <c r="B50" s="257" t="s">
        <v>307</v>
      </c>
      <c r="C50" s="258"/>
      <c r="D50" s="258"/>
      <c r="E50" s="258"/>
      <c r="F50" s="258"/>
      <c r="G50" s="258"/>
      <c r="H50" s="258"/>
      <c r="I50" s="258"/>
      <c r="J50" s="258"/>
      <c r="K50" s="258"/>
      <c r="L50" s="259"/>
    </row>
    <row r="51" spans="1:12" x14ac:dyDescent="0.25">
      <c r="A51" s="256"/>
      <c r="B51" s="260"/>
      <c r="C51" s="261"/>
      <c r="D51" s="261"/>
      <c r="E51" s="261"/>
      <c r="F51" s="261"/>
      <c r="G51" s="261"/>
      <c r="H51" s="261"/>
      <c r="I51" s="261"/>
      <c r="J51" s="261"/>
      <c r="K51" s="261"/>
      <c r="L51" s="262"/>
    </row>
    <row r="52" spans="1:12" x14ac:dyDescent="0.25">
      <c r="A52" s="256"/>
      <c r="B52" s="260"/>
      <c r="C52" s="261"/>
      <c r="D52" s="261"/>
      <c r="E52" s="261"/>
      <c r="F52" s="261"/>
      <c r="G52" s="261"/>
      <c r="H52" s="261"/>
      <c r="I52" s="261"/>
      <c r="J52" s="261"/>
      <c r="K52" s="261"/>
      <c r="L52" s="262"/>
    </row>
    <row r="53" spans="1:12" x14ac:dyDescent="0.25">
      <c r="A53" s="256"/>
      <c r="B53" s="260"/>
      <c r="C53" s="261"/>
      <c r="D53" s="261"/>
      <c r="E53" s="261"/>
      <c r="F53" s="261"/>
      <c r="G53" s="261"/>
      <c r="H53" s="261"/>
      <c r="I53" s="261"/>
      <c r="J53" s="261"/>
      <c r="K53" s="261"/>
      <c r="L53" s="262"/>
    </row>
    <row r="54" spans="1:12" x14ac:dyDescent="0.25">
      <c r="A54" s="256"/>
      <c r="B54" s="260"/>
      <c r="C54" s="261"/>
      <c r="D54" s="261"/>
      <c r="E54" s="261"/>
      <c r="F54" s="261"/>
      <c r="G54" s="261"/>
      <c r="H54" s="261"/>
      <c r="I54" s="261"/>
      <c r="J54" s="261"/>
      <c r="K54" s="261"/>
      <c r="L54" s="262"/>
    </row>
    <row r="55" spans="1:12" x14ac:dyDescent="0.25">
      <c r="A55" s="256"/>
      <c r="B55" s="260"/>
      <c r="C55" s="261"/>
      <c r="D55" s="261"/>
      <c r="E55" s="261"/>
      <c r="F55" s="261"/>
      <c r="G55" s="261"/>
      <c r="H55" s="261"/>
      <c r="I55" s="261"/>
      <c r="J55" s="261"/>
      <c r="K55" s="261"/>
      <c r="L55" s="262"/>
    </row>
    <row r="56" spans="1:12" x14ac:dyDescent="0.25">
      <c r="A56" s="256"/>
      <c r="B56" s="260"/>
      <c r="C56" s="261"/>
      <c r="D56" s="261"/>
      <c r="E56" s="261"/>
      <c r="F56" s="261"/>
      <c r="G56" s="261"/>
      <c r="H56" s="261"/>
      <c r="I56" s="261"/>
      <c r="J56" s="261"/>
      <c r="K56" s="261"/>
      <c r="L56" s="262"/>
    </row>
    <row r="57" spans="1:12" ht="15.75" thickBot="1" x14ac:dyDescent="0.3">
      <c r="A57" s="256"/>
      <c r="B57" s="260"/>
      <c r="C57" s="261"/>
      <c r="D57" s="261"/>
      <c r="E57" s="261"/>
      <c r="F57" s="261"/>
      <c r="G57" s="261"/>
      <c r="H57" s="261"/>
      <c r="I57" s="261"/>
      <c r="J57" s="261"/>
      <c r="K57" s="261"/>
      <c r="L57" s="262"/>
    </row>
    <row r="58" spans="1:12" ht="66.75" customHeight="1" thickBot="1" x14ac:dyDescent="0.3">
      <c r="A58" s="124" t="s">
        <v>274</v>
      </c>
      <c r="B58" s="238" t="s">
        <v>308</v>
      </c>
      <c r="C58" s="238"/>
      <c r="D58" s="238"/>
      <c r="E58" s="238"/>
      <c r="F58" s="238"/>
      <c r="G58" s="238"/>
      <c r="H58" s="238"/>
      <c r="I58" s="238"/>
      <c r="J58" s="238"/>
      <c r="K58" s="238"/>
      <c r="L58" s="239"/>
    </row>
    <row r="59" spans="1:12" ht="15.75" thickBot="1" x14ac:dyDescent="0.3">
      <c r="A59" s="263" t="s">
        <v>276</v>
      </c>
      <c r="B59" s="264"/>
      <c r="C59" s="264"/>
      <c r="D59" s="265"/>
      <c r="E59" s="229">
        <v>42658</v>
      </c>
      <c r="F59" s="230"/>
      <c r="G59" s="231" t="s">
        <v>277</v>
      </c>
      <c r="H59" s="232"/>
      <c r="I59" s="232"/>
      <c r="J59" s="233"/>
      <c r="K59" s="229">
        <v>43327</v>
      </c>
      <c r="L59" s="230"/>
    </row>
    <row r="60" spans="1:12" ht="23.25" customHeight="1" x14ac:dyDescent="0.25">
      <c r="A60" s="247" t="s">
        <v>309</v>
      </c>
      <c r="B60" s="248"/>
      <c r="C60" s="248"/>
      <c r="D60" s="249"/>
      <c r="E60" s="250" t="s">
        <v>311</v>
      </c>
      <c r="F60" s="251"/>
      <c r="G60" s="251"/>
      <c r="H60" s="252"/>
      <c r="I60" s="250" t="s">
        <v>315</v>
      </c>
      <c r="J60" s="251"/>
      <c r="K60" s="251"/>
      <c r="L60" s="252"/>
    </row>
    <row r="61" spans="1:12" ht="204.75" customHeight="1" thickBot="1" x14ac:dyDescent="0.3">
      <c r="A61" s="253" t="s">
        <v>310</v>
      </c>
      <c r="B61" s="254"/>
      <c r="C61" s="254"/>
      <c r="D61" s="255"/>
      <c r="E61" s="253" t="s">
        <v>312</v>
      </c>
      <c r="F61" s="254"/>
      <c r="G61" s="254"/>
      <c r="H61" s="255"/>
      <c r="I61" s="253" t="s">
        <v>313</v>
      </c>
      <c r="J61" s="254"/>
      <c r="K61" s="254"/>
      <c r="L61" s="255"/>
    </row>
    <row r="62" spans="1:12" ht="15.75" thickBot="1" x14ac:dyDescent="0.3">
      <c r="A62" s="231" t="s">
        <v>314</v>
      </c>
      <c r="B62" s="232"/>
      <c r="C62" s="232"/>
      <c r="D62" s="232"/>
      <c r="E62" s="232"/>
      <c r="F62" s="233"/>
      <c r="G62" s="234" t="s">
        <v>318</v>
      </c>
      <c r="H62" s="235"/>
      <c r="I62" s="235"/>
      <c r="J62" s="235"/>
      <c r="K62" s="235"/>
      <c r="L62" s="236"/>
    </row>
    <row r="63" spans="1:12" ht="150.75" customHeight="1" thickBot="1" x14ac:dyDescent="0.3">
      <c r="A63" s="237" t="s">
        <v>316</v>
      </c>
      <c r="B63" s="238"/>
      <c r="C63" s="238"/>
      <c r="D63" s="238"/>
      <c r="E63" s="238"/>
      <c r="F63" s="239"/>
      <c r="G63" s="238" t="s">
        <v>317</v>
      </c>
      <c r="H63" s="238"/>
      <c r="I63" s="238"/>
      <c r="J63" s="238"/>
      <c r="K63" s="238"/>
      <c r="L63" s="239"/>
    </row>
    <row r="64" spans="1:12" ht="15.75" thickBot="1" x14ac:dyDescent="0.3">
      <c r="A64" s="125" t="s">
        <v>77</v>
      </c>
      <c r="B64" s="222" t="s">
        <v>319</v>
      </c>
      <c r="C64" s="222"/>
      <c r="D64" s="222"/>
      <c r="E64" s="222"/>
      <c r="F64" s="222"/>
      <c r="G64" s="222"/>
      <c r="H64" s="222"/>
      <c r="I64" s="222"/>
      <c r="J64" s="222"/>
      <c r="K64" s="222"/>
      <c r="L64" s="223"/>
    </row>
    <row r="65" spans="1:12" x14ac:dyDescent="0.25">
      <c r="A65" s="240" t="s">
        <v>262</v>
      </c>
      <c r="B65" s="241" t="s">
        <v>320</v>
      </c>
      <c r="C65" s="242"/>
      <c r="D65" s="242"/>
      <c r="E65" s="242"/>
      <c r="F65" s="242"/>
      <c r="G65" s="242"/>
      <c r="H65" s="242"/>
      <c r="I65" s="242"/>
      <c r="J65" s="242"/>
      <c r="K65" s="242"/>
      <c r="L65" s="243"/>
    </row>
    <row r="66" spans="1:12" x14ac:dyDescent="0.25">
      <c r="A66" s="240"/>
      <c r="B66" s="244"/>
      <c r="C66" s="245"/>
      <c r="D66" s="245"/>
      <c r="E66" s="245"/>
      <c r="F66" s="245"/>
      <c r="G66" s="245"/>
      <c r="H66" s="245"/>
      <c r="I66" s="245"/>
      <c r="J66" s="245"/>
      <c r="K66" s="245"/>
      <c r="L66" s="246"/>
    </row>
    <row r="67" spans="1:12" x14ac:dyDescent="0.25">
      <c r="A67" s="240"/>
      <c r="B67" s="244"/>
      <c r="C67" s="245"/>
      <c r="D67" s="245"/>
      <c r="E67" s="245"/>
      <c r="F67" s="245"/>
      <c r="G67" s="245"/>
      <c r="H67" s="245"/>
      <c r="I67" s="245"/>
      <c r="J67" s="245"/>
      <c r="K67" s="245"/>
      <c r="L67" s="246"/>
    </row>
    <row r="68" spans="1:12" x14ac:dyDescent="0.25">
      <c r="A68" s="240"/>
      <c r="B68" s="244"/>
      <c r="C68" s="245"/>
      <c r="D68" s="245"/>
      <c r="E68" s="245"/>
      <c r="F68" s="245"/>
      <c r="G68" s="245"/>
      <c r="H68" s="245"/>
      <c r="I68" s="245"/>
      <c r="J68" s="245"/>
      <c r="K68" s="245"/>
      <c r="L68" s="246"/>
    </row>
    <row r="69" spans="1:12" x14ac:dyDescent="0.25">
      <c r="A69" s="240"/>
      <c r="B69" s="244"/>
      <c r="C69" s="245"/>
      <c r="D69" s="245"/>
      <c r="E69" s="245"/>
      <c r="F69" s="245"/>
      <c r="G69" s="245"/>
      <c r="H69" s="245"/>
      <c r="I69" s="245"/>
      <c r="J69" s="245"/>
      <c r="K69" s="245"/>
      <c r="L69" s="246"/>
    </row>
    <row r="70" spans="1:12" x14ac:dyDescent="0.25">
      <c r="A70" s="240"/>
      <c r="B70" s="244"/>
      <c r="C70" s="245"/>
      <c r="D70" s="245"/>
      <c r="E70" s="245"/>
      <c r="F70" s="245"/>
      <c r="G70" s="245"/>
      <c r="H70" s="245"/>
      <c r="I70" s="245"/>
      <c r="J70" s="245"/>
      <c r="K70" s="245"/>
      <c r="L70" s="246"/>
    </row>
    <row r="71" spans="1:12" x14ac:dyDescent="0.25">
      <c r="A71" s="240"/>
      <c r="B71" s="244"/>
      <c r="C71" s="245"/>
      <c r="D71" s="245"/>
      <c r="E71" s="245"/>
      <c r="F71" s="245"/>
      <c r="G71" s="245"/>
      <c r="H71" s="245"/>
      <c r="I71" s="245"/>
      <c r="J71" s="245"/>
      <c r="K71" s="245"/>
      <c r="L71" s="246"/>
    </row>
    <row r="72" spans="1:12" ht="15.75" thickBot="1" x14ac:dyDescent="0.3">
      <c r="A72" s="240"/>
      <c r="B72" s="244"/>
      <c r="C72" s="245"/>
      <c r="D72" s="245"/>
      <c r="E72" s="245"/>
      <c r="F72" s="245"/>
      <c r="G72" s="245"/>
      <c r="H72" s="245"/>
      <c r="I72" s="245"/>
      <c r="J72" s="245"/>
      <c r="K72" s="245"/>
      <c r="L72" s="246"/>
    </row>
    <row r="73" spans="1:12" ht="66.75" customHeight="1" thickBot="1" x14ac:dyDescent="0.3">
      <c r="A73" s="126" t="s">
        <v>274</v>
      </c>
      <c r="B73" s="213" t="s">
        <v>321</v>
      </c>
      <c r="C73" s="213"/>
      <c r="D73" s="213"/>
      <c r="E73" s="213"/>
      <c r="F73" s="213"/>
      <c r="G73" s="213"/>
      <c r="H73" s="213"/>
      <c r="I73" s="213"/>
      <c r="J73" s="213"/>
      <c r="K73" s="213"/>
      <c r="L73" s="214"/>
    </row>
    <row r="74" spans="1:12" ht="15.75" thickBot="1" x14ac:dyDescent="0.3">
      <c r="A74" s="224" t="s">
        <v>276</v>
      </c>
      <c r="B74" s="225"/>
      <c r="C74" s="225"/>
      <c r="D74" s="226"/>
      <c r="E74" s="227">
        <v>42505</v>
      </c>
      <c r="F74" s="228"/>
      <c r="G74" s="221" t="s">
        <v>277</v>
      </c>
      <c r="H74" s="222"/>
      <c r="I74" s="222"/>
      <c r="J74" s="223"/>
      <c r="K74" s="227">
        <v>43387</v>
      </c>
      <c r="L74" s="228"/>
    </row>
    <row r="75" spans="1:12" ht="15.75" thickBot="1" x14ac:dyDescent="0.3">
      <c r="A75" s="215" t="s">
        <v>322</v>
      </c>
      <c r="B75" s="216"/>
      <c r="C75" s="216"/>
      <c r="D75" s="216"/>
      <c r="E75" s="216"/>
      <c r="F75" s="217"/>
      <c r="G75" s="218" t="s">
        <v>324</v>
      </c>
      <c r="H75" s="219"/>
      <c r="I75" s="219"/>
      <c r="J75" s="219"/>
      <c r="K75" s="219"/>
      <c r="L75" s="220"/>
    </row>
    <row r="76" spans="1:12" ht="172.5" customHeight="1" thickBot="1" x14ac:dyDescent="0.3">
      <c r="A76" s="212" t="s">
        <v>323</v>
      </c>
      <c r="B76" s="213"/>
      <c r="C76" s="213"/>
      <c r="D76" s="213"/>
      <c r="E76" s="213"/>
      <c r="F76" s="214"/>
      <c r="G76" s="213" t="s">
        <v>325</v>
      </c>
      <c r="H76" s="213"/>
      <c r="I76" s="213"/>
      <c r="J76" s="213"/>
      <c r="K76" s="213"/>
      <c r="L76" s="214"/>
    </row>
    <row r="77" spans="1:12" ht="15.75" thickBot="1" x14ac:dyDescent="0.3">
      <c r="A77" s="221" t="s">
        <v>326</v>
      </c>
      <c r="B77" s="222"/>
      <c r="C77" s="222"/>
      <c r="D77" s="222"/>
      <c r="E77" s="222"/>
      <c r="F77" s="223"/>
      <c r="G77" s="209" t="s">
        <v>328</v>
      </c>
      <c r="H77" s="210"/>
      <c r="I77" s="210"/>
      <c r="J77" s="210"/>
      <c r="K77" s="210"/>
      <c r="L77" s="211"/>
    </row>
    <row r="78" spans="1:12" ht="137.25" customHeight="1" thickBot="1" x14ac:dyDescent="0.3">
      <c r="A78" s="212" t="s">
        <v>327</v>
      </c>
      <c r="B78" s="213"/>
      <c r="C78" s="213"/>
      <c r="D78" s="213"/>
      <c r="E78" s="213"/>
      <c r="F78" s="214"/>
      <c r="G78" s="213" t="s">
        <v>329</v>
      </c>
      <c r="H78" s="213"/>
      <c r="I78" s="213"/>
      <c r="J78" s="213"/>
      <c r="K78" s="213"/>
      <c r="L78" s="214"/>
    </row>
  </sheetData>
  <mergeCells count="82">
    <mergeCell ref="A3:L6"/>
    <mergeCell ref="B8:L8"/>
    <mergeCell ref="B9:L17"/>
    <mergeCell ref="A9:A17"/>
    <mergeCell ref="A1:L2"/>
    <mergeCell ref="B18:L18"/>
    <mergeCell ref="K19:L19"/>
    <mergeCell ref="A20:D20"/>
    <mergeCell ref="E20:H20"/>
    <mergeCell ref="I20:L20"/>
    <mergeCell ref="E21:H21"/>
    <mergeCell ref="I21:L21"/>
    <mergeCell ref="E19:F19"/>
    <mergeCell ref="A19:D19"/>
    <mergeCell ref="G19:J19"/>
    <mergeCell ref="A21:D21"/>
    <mergeCell ref="B22:L22"/>
    <mergeCell ref="A23:A30"/>
    <mergeCell ref="B23:L30"/>
    <mergeCell ref="B31:L31"/>
    <mergeCell ref="A32:D32"/>
    <mergeCell ref="E32:F32"/>
    <mergeCell ref="G32:J32"/>
    <mergeCell ref="K32:L32"/>
    <mergeCell ref="A35:F35"/>
    <mergeCell ref="G35:L35"/>
    <mergeCell ref="A36:F36"/>
    <mergeCell ref="G36:L36"/>
    <mergeCell ref="A33:D33"/>
    <mergeCell ref="E33:H33"/>
    <mergeCell ref="I33:L33"/>
    <mergeCell ref="A34:D34"/>
    <mergeCell ref="E34:H34"/>
    <mergeCell ref="I34:L34"/>
    <mergeCell ref="B37:L37"/>
    <mergeCell ref="A38:A44"/>
    <mergeCell ref="B38:L44"/>
    <mergeCell ref="B45:L45"/>
    <mergeCell ref="A46:D46"/>
    <mergeCell ref="E46:F46"/>
    <mergeCell ref="G46:J46"/>
    <mergeCell ref="K46:L46"/>
    <mergeCell ref="A47:D47"/>
    <mergeCell ref="E47:H47"/>
    <mergeCell ref="I47:L47"/>
    <mergeCell ref="A48:D48"/>
    <mergeCell ref="E48:H48"/>
    <mergeCell ref="I48:L48"/>
    <mergeCell ref="B49:L49"/>
    <mergeCell ref="A50:A57"/>
    <mergeCell ref="B50:L57"/>
    <mergeCell ref="B58:L58"/>
    <mergeCell ref="A59:D59"/>
    <mergeCell ref="E59:F59"/>
    <mergeCell ref="G59:J59"/>
    <mergeCell ref="B64:L64"/>
    <mergeCell ref="A65:A72"/>
    <mergeCell ref="B65:L72"/>
    <mergeCell ref="A60:D60"/>
    <mergeCell ref="E60:H60"/>
    <mergeCell ref="I60:L60"/>
    <mergeCell ref="A61:D61"/>
    <mergeCell ref="E61:H61"/>
    <mergeCell ref="I61:L61"/>
    <mergeCell ref="K59:L59"/>
    <mergeCell ref="A62:F62"/>
    <mergeCell ref="G62:L62"/>
    <mergeCell ref="A63:F63"/>
    <mergeCell ref="G63:L63"/>
    <mergeCell ref="B73:L73"/>
    <mergeCell ref="A74:D74"/>
    <mergeCell ref="E74:F74"/>
    <mergeCell ref="G74:J74"/>
    <mergeCell ref="K74:L74"/>
    <mergeCell ref="G77:L77"/>
    <mergeCell ref="A78:F78"/>
    <mergeCell ref="G78:L78"/>
    <mergeCell ref="A75:F75"/>
    <mergeCell ref="G75:L75"/>
    <mergeCell ref="A76:F76"/>
    <mergeCell ref="G76:L76"/>
    <mergeCell ref="A77:F77"/>
  </mergeCells>
  <pageMargins left="0.51181102362204722" right="0.51181102362204722" top="0.19685039370078741" bottom="0.19685039370078741" header="0.31496062992125984" footer="0.31496062992125984"/>
  <pageSetup paperSize="9" scale="9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5"/>
  <sheetViews>
    <sheetView zoomScale="80" zoomScaleNormal="80" workbookViewId="0">
      <selection sqref="A1:G24"/>
    </sheetView>
  </sheetViews>
  <sheetFormatPr baseColWidth="10" defaultRowHeight="15" x14ac:dyDescent="0.25"/>
  <cols>
    <col min="1" max="1" width="11" customWidth="1"/>
    <col min="2" max="2" width="6" customWidth="1"/>
    <col min="3" max="3" width="18.28515625" customWidth="1"/>
    <col min="4" max="4" width="14.140625" customWidth="1"/>
    <col min="5" max="5" width="76.85546875" customWidth="1"/>
    <col min="6" max="7" width="14.42578125" customWidth="1"/>
  </cols>
  <sheetData>
    <row r="1" spans="1:41" s="6" customFormat="1" ht="45" customHeight="1" x14ac:dyDescent="0.25">
      <c r="A1" s="61" t="s">
        <v>121</v>
      </c>
      <c r="B1" s="62" t="s">
        <v>122</v>
      </c>
      <c r="C1" s="62" t="s">
        <v>123</v>
      </c>
      <c r="D1" s="62" t="s">
        <v>124</v>
      </c>
      <c r="E1" s="62" t="s">
        <v>125</v>
      </c>
      <c r="F1" s="63" t="s">
        <v>126</v>
      </c>
      <c r="G1" s="64" t="s">
        <v>259</v>
      </c>
      <c r="H1" s="7"/>
      <c r="I1" s="7"/>
      <c r="J1" s="7"/>
      <c r="K1" s="7"/>
      <c r="L1" s="7"/>
      <c r="M1" s="7"/>
      <c r="N1" s="7"/>
      <c r="O1" s="7"/>
      <c r="P1" s="7"/>
      <c r="Q1" s="7"/>
      <c r="R1" s="7"/>
      <c r="S1" s="7"/>
      <c r="T1" s="7"/>
      <c r="U1" s="7"/>
      <c r="V1" s="7"/>
      <c r="W1" s="7"/>
      <c r="X1" s="7"/>
      <c r="Y1" s="7"/>
      <c r="Z1" s="7"/>
      <c r="AA1" s="7"/>
    </row>
    <row r="2" spans="1:41" s="6" customFormat="1" ht="49.5" customHeight="1" x14ac:dyDescent="0.25">
      <c r="A2" s="65" t="s">
        <v>171</v>
      </c>
      <c r="B2" s="66">
        <v>3</v>
      </c>
      <c r="C2" s="66" t="s">
        <v>170</v>
      </c>
      <c r="D2" s="66" t="s">
        <v>127</v>
      </c>
      <c r="E2" s="66" t="s">
        <v>265</v>
      </c>
      <c r="F2" s="67" t="s">
        <v>128</v>
      </c>
      <c r="G2" s="66" t="s">
        <v>191</v>
      </c>
      <c r="H2" s="7"/>
      <c r="I2" s="7"/>
      <c r="J2" s="7"/>
      <c r="K2" s="7"/>
      <c r="L2" s="7"/>
      <c r="M2" s="7"/>
      <c r="N2" s="7"/>
      <c r="O2" s="7"/>
      <c r="P2" s="7"/>
      <c r="Q2" s="7"/>
      <c r="R2" s="7"/>
      <c r="S2" s="7"/>
      <c r="T2" s="7"/>
      <c r="U2" s="7"/>
      <c r="V2" s="7"/>
      <c r="W2" s="7"/>
      <c r="X2" s="7"/>
      <c r="Y2" s="7"/>
      <c r="Z2" s="7"/>
      <c r="AA2" s="7"/>
    </row>
    <row r="3" spans="1:41" s="6" customFormat="1" ht="30" x14ac:dyDescent="0.25">
      <c r="A3" s="68" t="s">
        <v>172</v>
      </c>
      <c r="B3" s="69">
        <v>3</v>
      </c>
      <c r="C3" s="69" t="s">
        <v>182</v>
      </c>
      <c r="D3" s="69" t="s">
        <v>129</v>
      </c>
      <c r="E3" s="69" t="s">
        <v>130</v>
      </c>
      <c r="F3" s="70" t="s">
        <v>131</v>
      </c>
      <c r="G3" s="69">
        <v>0</v>
      </c>
      <c r="H3" s="7"/>
      <c r="I3" s="7"/>
      <c r="J3" s="7"/>
      <c r="K3" s="7"/>
      <c r="L3" s="7"/>
      <c r="M3" s="7"/>
      <c r="N3" s="7"/>
      <c r="O3" s="7"/>
      <c r="P3" s="7"/>
      <c r="Q3" s="7"/>
      <c r="R3" s="7"/>
      <c r="S3" s="7"/>
      <c r="T3" s="7"/>
      <c r="U3" s="7"/>
      <c r="V3" s="7"/>
      <c r="W3" s="7"/>
      <c r="X3" s="7"/>
      <c r="Y3" s="7"/>
      <c r="Z3" s="7"/>
      <c r="AA3" s="7"/>
    </row>
    <row r="4" spans="1:41" s="6" customFormat="1" ht="30" x14ac:dyDescent="0.25">
      <c r="A4" s="68" t="s">
        <v>172</v>
      </c>
      <c r="B4" s="69">
        <v>3</v>
      </c>
      <c r="C4" s="69" t="s">
        <v>132</v>
      </c>
      <c r="D4" s="69" t="s">
        <v>133</v>
      </c>
      <c r="E4" s="69" t="s">
        <v>134</v>
      </c>
      <c r="F4" s="70" t="s">
        <v>135</v>
      </c>
      <c r="G4" s="69">
        <v>0</v>
      </c>
      <c r="H4" s="7"/>
      <c r="I4" s="7"/>
      <c r="J4" s="7"/>
      <c r="K4" s="7"/>
      <c r="L4" s="7"/>
      <c r="M4" s="7"/>
      <c r="N4" s="7"/>
      <c r="O4" s="7"/>
      <c r="P4" s="7"/>
      <c r="Q4" s="7"/>
      <c r="R4" s="7"/>
      <c r="S4" s="7"/>
      <c r="T4" s="7"/>
      <c r="U4" s="7"/>
      <c r="V4" s="7"/>
      <c r="W4" s="7"/>
      <c r="X4" s="7"/>
      <c r="Y4" s="7"/>
      <c r="Z4" s="7"/>
      <c r="AA4" s="7"/>
    </row>
    <row r="5" spans="1:41" s="6" customFormat="1" ht="45" x14ac:dyDescent="0.25">
      <c r="A5" s="65" t="s">
        <v>173</v>
      </c>
      <c r="B5" s="66">
        <v>3</v>
      </c>
      <c r="C5" s="66" t="s">
        <v>183</v>
      </c>
      <c r="D5" s="66" t="s">
        <v>136</v>
      </c>
      <c r="E5" s="66" t="s">
        <v>137</v>
      </c>
      <c r="F5" s="67" t="s">
        <v>185</v>
      </c>
      <c r="G5" s="66" t="s">
        <v>191</v>
      </c>
      <c r="H5" s="7"/>
      <c r="I5" s="7"/>
      <c r="J5" s="7"/>
      <c r="K5" s="7"/>
      <c r="L5" s="7"/>
      <c r="M5" s="7"/>
      <c r="N5" s="7"/>
      <c r="O5" s="7"/>
      <c r="P5" s="7"/>
      <c r="Q5" s="7"/>
      <c r="R5" s="7"/>
      <c r="S5" s="7"/>
      <c r="T5" s="7"/>
      <c r="U5" s="7"/>
      <c r="V5" s="7"/>
      <c r="W5" s="7"/>
      <c r="X5" s="7"/>
      <c r="Y5" s="7"/>
      <c r="Z5" s="7"/>
      <c r="AA5" s="7"/>
    </row>
    <row r="6" spans="1:41" s="6" customFormat="1" ht="90" x14ac:dyDescent="0.25">
      <c r="A6" s="71" t="s">
        <v>174</v>
      </c>
      <c r="B6" s="72">
        <v>3</v>
      </c>
      <c r="C6" s="72" t="s">
        <v>138</v>
      </c>
      <c r="D6" s="72" t="s">
        <v>184</v>
      </c>
      <c r="E6" s="72" t="s">
        <v>266</v>
      </c>
      <c r="F6" s="73" t="s">
        <v>190</v>
      </c>
      <c r="G6" s="72" t="s">
        <v>194</v>
      </c>
      <c r="H6" s="7"/>
      <c r="I6" s="7"/>
      <c r="J6" s="7"/>
      <c r="K6" s="7"/>
      <c r="L6" s="7"/>
      <c r="M6" s="7"/>
      <c r="N6" s="7"/>
      <c r="O6" s="7"/>
      <c r="P6" s="7"/>
      <c r="Q6" s="7"/>
      <c r="R6" s="7"/>
      <c r="S6" s="7"/>
      <c r="T6" s="7"/>
      <c r="U6" s="7"/>
      <c r="V6" s="7"/>
      <c r="W6" s="7"/>
      <c r="X6" s="7"/>
      <c r="Y6" s="7"/>
      <c r="Z6" s="7"/>
      <c r="AA6" s="7"/>
    </row>
    <row r="7" spans="1:41" s="6" customFormat="1" ht="45" x14ac:dyDescent="0.25">
      <c r="A7" s="71" t="s">
        <v>173</v>
      </c>
      <c r="B7" s="72">
        <v>3</v>
      </c>
      <c r="C7" s="72" t="s">
        <v>186</v>
      </c>
      <c r="D7" s="72" t="s">
        <v>140</v>
      </c>
      <c r="E7" s="72" t="s">
        <v>142</v>
      </c>
      <c r="F7" s="73" t="s">
        <v>128</v>
      </c>
      <c r="G7" s="72" t="s">
        <v>194</v>
      </c>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row>
    <row r="8" spans="1:41" s="6" customFormat="1" ht="32.25" x14ac:dyDescent="0.25">
      <c r="A8" s="71" t="s">
        <v>171</v>
      </c>
      <c r="B8" s="72">
        <v>3</v>
      </c>
      <c r="C8" s="72" t="s">
        <v>186</v>
      </c>
      <c r="D8" s="72" t="s">
        <v>140</v>
      </c>
      <c r="E8" s="72" t="s">
        <v>267</v>
      </c>
      <c r="F8" s="73" t="s">
        <v>128</v>
      </c>
      <c r="G8" s="72" t="s">
        <v>194</v>
      </c>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row>
    <row r="9" spans="1:41" s="6" customFormat="1" ht="60" x14ac:dyDescent="0.25">
      <c r="A9" s="65" t="s">
        <v>175</v>
      </c>
      <c r="B9" s="66">
        <v>4</v>
      </c>
      <c r="C9" s="66" t="s">
        <v>187</v>
      </c>
      <c r="D9" s="66" t="s">
        <v>141</v>
      </c>
      <c r="E9" s="66" t="s">
        <v>143</v>
      </c>
      <c r="F9" s="67" t="s">
        <v>128</v>
      </c>
      <c r="G9" s="66" t="s">
        <v>191</v>
      </c>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row>
    <row r="10" spans="1:41" s="6" customFormat="1" ht="32.25" x14ac:dyDescent="0.25">
      <c r="A10" s="65" t="s">
        <v>176</v>
      </c>
      <c r="B10" s="66">
        <v>3</v>
      </c>
      <c r="C10" s="66" t="s">
        <v>144</v>
      </c>
      <c r="D10" s="66" t="s">
        <v>139</v>
      </c>
      <c r="E10" s="66" t="s">
        <v>268</v>
      </c>
      <c r="F10" s="67" t="s">
        <v>128</v>
      </c>
      <c r="G10" s="66" t="s">
        <v>191</v>
      </c>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row>
    <row r="11" spans="1:41" s="6" customFormat="1" ht="45" x14ac:dyDescent="0.25">
      <c r="A11" s="65" t="s">
        <v>176</v>
      </c>
      <c r="B11" s="66">
        <v>3</v>
      </c>
      <c r="C11" s="66" t="s">
        <v>145</v>
      </c>
      <c r="D11" s="66" t="s">
        <v>146</v>
      </c>
      <c r="E11" s="66" t="s">
        <v>147</v>
      </c>
      <c r="F11" s="67" t="s">
        <v>128</v>
      </c>
      <c r="G11" s="66" t="s">
        <v>191</v>
      </c>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row>
    <row r="12" spans="1:41" s="6" customFormat="1" ht="45" x14ac:dyDescent="0.25">
      <c r="A12" s="65" t="s">
        <v>176</v>
      </c>
      <c r="B12" s="66">
        <v>3</v>
      </c>
      <c r="C12" s="66" t="s">
        <v>149</v>
      </c>
      <c r="D12" s="66" t="s">
        <v>129</v>
      </c>
      <c r="E12" s="66" t="s">
        <v>150</v>
      </c>
      <c r="F12" s="67" t="s">
        <v>128</v>
      </c>
      <c r="G12" s="66" t="s">
        <v>191</v>
      </c>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row>
    <row r="13" spans="1:41" s="6" customFormat="1" x14ac:dyDescent="0.25">
      <c r="A13" s="65" t="s">
        <v>179</v>
      </c>
      <c r="B13" s="66">
        <v>3</v>
      </c>
      <c r="C13" s="66" t="s">
        <v>151</v>
      </c>
      <c r="D13" s="66" t="s">
        <v>133</v>
      </c>
      <c r="E13" s="66" t="s">
        <v>152</v>
      </c>
      <c r="F13" s="67" t="s">
        <v>128</v>
      </c>
      <c r="G13" s="66" t="s">
        <v>191</v>
      </c>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row>
    <row r="14" spans="1:41" s="6" customFormat="1" ht="17.25" x14ac:dyDescent="0.25">
      <c r="A14" s="68" t="s">
        <v>178</v>
      </c>
      <c r="B14" s="69">
        <v>2</v>
      </c>
      <c r="C14" s="69" t="s">
        <v>153</v>
      </c>
      <c r="D14" s="69" t="s">
        <v>154</v>
      </c>
      <c r="E14" s="69" t="s">
        <v>269</v>
      </c>
      <c r="F14" s="70" t="s">
        <v>148</v>
      </c>
      <c r="G14" s="69">
        <v>0</v>
      </c>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row>
    <row r="15" spans="1:41" s="6" customFormat="1" ht="32.25" x14ac:dyDescent="0.25">
      <c r="A15" s="65" t="s">
        <v>171</v>
      </c>
      <c r="B15" s="66">
        <v>3</v>
      </c>
      <c r="C15" s="66" t="s">
        <v>155</v>
      </c>
      <c r="D15" s="66" t="s">
        <v>188</v>
      </c>
      <c r="E15" s="66" t="s">
        <v>270</v>
      </c>
      <c r="F15" s="67" t="s">
        <v>128</v>
      </c>
      <c r="G15" s="66" t="s">
        <v>191</v>
      </c>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row>
    <row r="16" spans="1:41" s="6" customFormat="1" x14ac:dyDescent="0.25">
      <c r="A16" s="65" t="s">
        <v>179</v>
      </c>
      <c r="B16" s="66">
        <v>3</v>
      </c>
      <c r="C16" s="66" t="s">
        <v>156</v>
      </c>
      <c r="D16" s="66" t="s">
        <v>154</v>
      </c>
      <c r="E16" s="66" t="s">
        <v>157</v>
      </c>
      <c r="F16" s="67" t="s">
        <v>158</v>
      </c>
      <c r="G16" s="66" t="s">
        <v>191</v>
      </c>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row>
    <row r="17" spans="1:41" s="6" customFormat="1" ht="17.25" x14ac:dyDescent="0.25">
      <c r="A17" s="68" t="s">
        <v>178</v>
      </c>
      <c r="B17" s="69">
        <v>2</v>
      </c>
      <c r="C17" s="69" t="s">
        <v>159</v>
      </c>
      <c r="D17" s="69" t="s">
        <v>127</v>
      </c>
      <c r="E17" s="69" t="s">
        <v>271</v>
      </c>
      <c r="F17" s="70" t="s">
        <v>148</v>
      </c>
      <c r="G17" s="69">
        <v>0</v>
      </c>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row>
    <row r="18" spans="1:41" s="6" customFormat="1" ht="30" x14ac:dyDescent="0.25">
      <c r="A18" s="65" t="s">
        <v>177</v>
      </c>
      <c r="B18" s="66">
        <v>3</v>
      </c>
      <c r="C18" s="66" t="s">
        <v>189</v>
      </c>
      <c r="D18" s="66" t="s">
        <v>160</v>
      </c>
      <c r="E18" s="66" t="s">
        <v>161</v>
      </c>
      <c r="F18" s="67" t="s">
        <v>128</v>
      </c>
      <c r="G18" s="66" t="s">
        <v>191</v>
      </c>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row>
    <row r="19" spans="1:41" s="6" customFormat="1" ht="60" x14ac:dyDescent="0.25">
      <c r="A19" s="65" t="s">
        <v>180</v>
      </c>
      <c r="B19" s="66">
        <v>3</v>
      </c>
      <c r="C19" s="66" t="s">
        <v>162</v>
      </c>
      <c r="D19" s="66" t="s">
        <v>139</v>
      </c>
      <c r="E19" s="66" t="s">
        <v>163</v>
      </c>
      <c r="F19" s="67" t="s">
        <v>164</v>
      </c>
      <c r="G19" s="66" t="s">
        <v>192</v>
      </c>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row>
    <row r="20" spans="1:41" s="6" customFormat="1" ht="60" x14ac:dyDescent="0.25">
      <c r="A20" s="65" t="s">
        <v>181</v>
      </c>
      <c r="B20" s="66">
        <v>3</v>
      </c>
      <c r="C20" s="66" t="s">
        <v>165</v>
      </c>
      <c r="D20" s="66" t="s">
        <v>141</v>
      </c>
      <c r="E20" s="66" t="s">
        <v>166</v>
      </c>
      <c r="F20" s="67" t="s">
        <v>167</v>
      </c>
      <c r="G20" s="66" t="s">
        <v>193</v>
      </c>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row>
    <row r="21" spans="1:41" s="6" customFormat="1" ht="32.25" x14ac:dyDescent="0.25">
      <c r="A21" s="74" t="s">
        <v>171</v>
      </c>
      <c r="B21" s="75">
        <v>3</v>
      </c>
      <c r="C21" s="75" t="s">
        <v>168</v>
      </c>
      <c r="D21" s="75" t="s">
        <v>169</v>
      </c>
      <c r="E21" s="75" t="s">
        <v>272</v>
      </c>
      <c r="F21" s="76" t="s">
        <v>128</v>
      </c>
      <c r="G21" s="66" t="s">
        <v>191</v>
      </c>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row>
    <row r="22" spans="1:41" x14ac:dyDescent="0.25">
      <c r="A22" s="8"/>
      <c r="B22" s="8"/>
      <c r="C22" s="8"/>
      <c r="D22" s="8"/>
      <c r="E22" s="8"/>
      <c r="F22" s="8"/>
      <c r="G22" s="8"/>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row>
    <row r="23" spans="1:41" x14ac:dyDescent="0.25">
      <c r="A23" s="8"/>
      <c r="B23" s="8"/>
      <c r="C23" s="8"/>
      <c r="D23" s="8"/>
      <c r="E23" s="8"/>
      <c r="F23" s="8"/>
      <c r="G23" s="8"/>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row>
    <row r="24" spans="1:4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row>
    <row r="25" spans="1:4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row>
    <row r="26" spans="1:4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row>
    <row r="27" spans="1:4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row>
    <row r="28" spans="1:4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row>
    <row r="29" spans="1:4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row>
    <row r="30" spans="1:41" x14ac:dyDescent="0.2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row>
    <row r="31" spans="1:41" x14ac:dyDescent="0.25">
      <c r="A31" s="7"/>
      <c r="B31" s="7"/>
      <c r="C31" s="7"/>
      <c r="D31" s="7"/>
      <c r="E31" s="7"/>
      <c r="F31" s="7"/>
      <c r="G31" s="7"/>
      <c r="H31" s="7"/>
      <c r="I31" s="7"/>
      <c r="J31" s="7"/>
      <c r="K31" s="7"/>
      <c r="L31" s="7"/>
      <c r="M31" s="7"/>
      <c r="N31" s="7"/>
      <c r="O31" s="7"/>
      <c r="P31" s="7"/>
      <c r="Q31" s="7"/>
      <c r="R31" s="7"/>
    </row>
    <row r="32" spans="1:41" x14ac:dyDescent="0.25">
      <c r="A32" s="7"/>
      <c r="B32" s="7"/>
      <c r="C32" s="7"/>
      <c r="D32" s="7"/>
      <c r="E32" s="7"/>
      <c r="F32" s="7"/>
      <c r="G32" s="7"/>
      <c r="H32" s="7"/>
      <c r="I32" s="7"/>
      <c r="J32" s="7"/>
      <c r="K32" s="7"/>
      <c r="L32" s="7"/>
      <c r="M32" s="7"/>
      <c r="N32" s="7"/>
      <c r="O32" s="7"/>
      <c r="P32" s="7"/>
      <c r="Q32" s="7"/>
      <c r="R32" s="7"/>
    </row>
    <row r="33" spans="1:18" x14ac:dyDescent="0.25">
      <c r="A33" s="7"/>
      <c r="B33" s="7"/>
      <c r="C33" s="7"/>
      <c r="D33" s="7"/>
      <c r="E33" s="7"/>
      <c r="F33" s="7"/>
      <c r="G33" s="7"/>
      <c r="H33" s="7"/>
      <c r="I33" s="7"/>
      <c r="J33" s="7"/>
      <c r="K33" s="7"/>
      <c r="L33" s="7"/>
      <c r="M33" s="7"/>
      <c r="N33" s="7"/>
      <c r="O33" s="7"/>
      <c r="P33" s="7"/>
      <c r="Q33" s="7"/>
      <c r="R33" s="7"/>
    </row>
    <row r="34" spans="1:18" x14ac:dyDescent="0.25">
      <c r="A34" s="7"/>
      <c r="B34" s="7"/>
      <c r="C34" s="7"/>
      <c r="D34" s="7"/>
      <c r="E34" s="7"/>
      <c r="F34" s="7"/>
      <c r="G34" s="7"/>
      <c r="H34" s="7"/>
      <c r="I34" s="7"/>
      <c r="J34" s="7"/>
      <c r="K34" s="7"/>
      <c r="L34" s="7"/>
      <c r="M34" s="7"/>
      <c r="N34" s="7"/>
      <c r="O34" s="7"/>
      <c r="P34" s="7"/>
      <c r="Q34" s="7"/>
      <c r="R34" s="7"/>
    </row>
    <row r="35" spans="1:18" x14ac:dyDescent="0.25">
      <c r="A35" s="7"/>
      <c r="B35" s="7"/>
      <c r="C35" s="7"/>
      <c r="D35" s="7"/>
      <c r="E35" s="7"/>
      <c r="F35" s="7"/>
      <c r="G35" s="7"/>
      <c r="H35" s="7"/>
      <c r="I35" s="7"/>
    </row>
  </sheetData>
  <pageMargins left="0.11811023622047245" right="0.11811023622047245" top="0.78740157480314965" bottom="0.78740157480314965" header="0.31496062992125984" footer="0.31496062992125984"/>
  <pageSetup paperSize="9" scale="65"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99"/>
  <sheetViews>
    <sheetView workbookViewId="0">
      <selection sqref="A1:G2"/>
    </sheetView>
  </sheetViews>
  <sheetFormatPr baseColWidth="10" defaultRowHeight="15" x14ac:dyDescent="0.25"/>
  <cols>
    <col min="3" max="3" width="6" customWidth="1"/>
    <col min="5" max="5" width="15.7109375" customWidth="1"/>
    <col min="9" max="9" width="11.85546875" bestFit="1" customWidth="1"/>
    <col min="12" max="12" width="32" customWidth="1"/>
    <col min="13" max="13" width="27.85546875" customWidth="1"/>
  </cols>
  <sheetData>
    <row r="1" spans="1:26" ht="18" customHeight="1" x14ac:dyDescent="0.25">
      <c r="A1" s="175" t="s">
        <v>257</v>
      </c>
      <c r="B1" s="175"/>
      <c r="C1" s="175"/>
      <c r="D1" s="175"/>
      <c r="E1" s="175"/>
      <c r="F1" s="175"/>
      <c r="G1" s="175"/>
      <c r="H1" s="19"/>
      <c r="I1" s="19"/>
      <c r="J1" s="16"/>
      <c r="K1" s="16"/>
      <c r="L1" s="16"/>
      <c r="M1" s="16"/>
      <c r="N1" s="16"/>
      <c r="O1" s="17"/>
      <c r="P1" s="11"/>
      <c r="Q1" s="11"/>
      <c r="R1" s="11"/>
      <c r="S1" s="11"/>
      <c r="T1" s="11"/>
      <c r="U1" s="11"/>
    </row>
    <row r="2" spans="1:26" ht="18" customHeight="1" x14ac:dyDescent="0.25">
      <c r="A2" s="175"/>
      <c r="B2" s="175"/>
      <c r="C2" s="175"/>
      <c r="D2" s="175"/>
      <c r="E2" s="175"/>
      <c r="F2" s="175"/>
      <c r="G2" s="175"/>
      <c r="H2" s="19"/>
      <c r="I2" s="19"/>
      <c r="J2" s="16"/>
      <c r="K2" s="16"/>
      <c r="L2" s="16"/>
      <c r="M2" s="16"/>
      <c r="N2" s="16"/>
      <c r="O2" s="17"/>
      <c r="P2" s="11"/>
      <c r="Q2" s="11"/>
      <c r="R2" s="11"/>
      <c r="S2" s="11"/>
      <c r="T2" s="11"/>
      <c r="U2" s="11"/>
    </row>
    <row r="3" spans="1:26" ht="15.75" thickBot="1" x14ac:dyDescent="0.3">
      <c r="A3" s="16"/>
      <c r="B3" s="16"/>
      <c r="C3" s="20"/>
      <c r="D3" s="19"/>
      <c r="E3" s="19"/>
      <c r="F3" s="19"/>
      <c r="G3" s="19"/>
      <c r="H3" s="19"/>
      <c r="I3" s="19"/>
      <c r="J3" s="16"/>
      <c r="K3" s="16"/>
      <c r="L3" s="189"/>
      <c r="M3" s="189"/>
      <c r="N3" s="16"/>
      <c r="O3" s="17"/>
      <c r="P3" s="11"/>
      <c r="Q3" s="11"/>
      <c r="R3" s="11"/>
      <c r="S3" s="11"/>
      <c r="T3" s="11"/>
      <c r="U3" s="11"/>
    </row>
    <row r="4" spans="1:26" ht="39" thickBot="1" x14ac:dyDescent="0.3">
      <c r="A4" s="21"/>
      <c r="B4" s="22" t="s">
        <v>238</v>
      </c>
      <c r="C4" s="23" t="s">
        <v>242</v>
      </c>
      <c r="D4" s="23" t="s">
        <v>234</v>
      </c>
      <c r="E4" s="23" t="s">
        <v>236</v>
      </c>
      <c r="F4" s="23" t="s">
        <v>239</v>
      </c>
      <c r="G4" s="24" t="s">
        <v>240</v>
      </c>
      <c r="H4" s="23" t="s">
        <v>223</v>
      </c>
      <c r="I4" s="25" t="s">
        <v>206</v>
      </c>
      <c r="J4" s="16"/>
      <c r="K4" s="13"/>
      <c r="L4" s="197" t="s">
        <v>211</v>
      </c>
      <c r="M4" s="198"/>
      <c r="N4" s="16"/>
      <c r="O4" s="17"/>
      <c r="P4" s="11"/>
      <c r="Q4" s="11"/>
      <c r="R4" s="11"/>
      <c r="S4" s="11"/>
      <c r="T4" s="11"/>
      <c r="U4" s="11"/>
      <c r="V4" s="11"/>
      <c r="W4" s="11"/>
      <c r="X4" s="11"/>
      <c r="Y4" s="11"/>
      <c r="Z4" s="11"/>
    </row>
    <row r="5" spans="1:26" ht="15.75" customHeight="1" thickBot="1" x14ac:dyDescent="0.3">
      <c r="A5" s="172" t="s">
        <v>206</v>
      </c>
      <c r="B5" s="26" t="s">
        <v>224</v>
      </c>
      <c r="C5" s="27" t="s">
        <v>252</v>
      </c>
      <c r="D5" s="26" t="s">
        <v>253</v>
      </c>
      <c r="E5" s="26" t="s">
        <v>215</v>
      </c>
      <c r="F5" s="26">
        <v>3</v>
      </c>
      <c r="G5" s="27">
        <f>M9*3</f>
        <v>1080</v>
      </c>
      <c r="H5" s="27">
        <f>120*3*3</f>
        <v>1080</v>
      </c>
      <c r="I5" s="28">
        <f t="shared" ref="I5:I20" si="0">G5+H5</f>
        <v>2160</v>
      </c>
      <c r="J5" s="16"/>
      <c r="K5" s="13"/>
      <c r="L5" s="199" t="s">
        <v>258</v>
      </c>
      <c r="M5" s="200"/>
      <c r="N5" s="16"/>
      <c r="O5" s="17"/>
      <c r="P5" s="11"/>
      <c r="Q5" s="11"/>
      <c r="R5" s="11"/>
      <c r="S5" s="11"/>
      <c r="T5" s="11"/>
      <c r="U5" s="11"/>
      <c r="V5" s="11"/>
      <c r="W5" s="11"/>
      <c r="X5" s="11"/>
      <c r="Y5" s="11"/>
      <c r="Z5" s="11"/>
    </row>
    <row r="6" spans="1:26" ht="26.25" customHeight="1" thickBot="1" x14ac:dyDescent="0.3">
      <c r="A6" s="173"/>
      <c r="B6" s="29" t="s">
        <v>224</v>
      </c>
      <c r="C6" s="29">
        <v>2</v>
      </c>
      <c r="D6" s="29" t="s">
        <v>235</v>
      </c>
      <c r="E6" s="29" t="s">
        <v>237</v>
      </c>
      <c r="F6" s="29">
        <v>3</v>
      </c>
      <c r="G6" s="30">
        <f>M7*2</f>
        <v>360</v>
      </c>
      <c r="H6" s="30">
        <f>120*2*3</f>
        <v>720</v>
      </c>
      <c r="I6" s="31">
        <f t="shared" si="0"/>
        <v>1080</v>
      </c>
      <c r="J6" s="16"/>
      <c r="K6" s="13"/>
      <c r="L6" s="32" t="s">
        <v>212</v>
      </c>
      <c r="M6" s="32" t="s">
        <v>219</v>
      </c>
      <c r="N6" s="16"/>
      <c r="O6" s="17"/>
      <c r="P6" s="11"/>
      <c r="Q6" s="11"/>
      <c r="R6" s="11"/>
      <c r="S6" s="11"/>
      <c r="T6" s="11"/>
      <c r="U6" s="11"/>
      <c r="V6" s="11"/>
      <c r="W6" s="11"/>
      <c r="X6" s="11"/>
      <c r="Y6" s="11"/>
      <c r="Z6" s="11"/>
    </row>
    <row r="7" spans="1:26" ht="26.25" thickBot="1" x14ac:dyDescent="0.3">
      <c r="A7" s="173"/>
      <c r="B7" s="29" t="s">
        <v>224</v>
      </c>
      <c r="C7" s="29">
        <v>2</v>
      </c>
      <c r="D7" s="29" t="s">
        <v>241</v>
      </c>
      <c r="E7" s="29" t="s">
        <v>215</v>
      </c>
      <c r="F7" s="29">
        <v>3</v>
      </c>
      <c r="G7" s="30">
        <f>M9*2</f>
        <v>720</v>
      </c>
      <c r="H7" s="30">
        <f>120*2*3</f>
        <v>720</v>
      </c>
      <c r="I7" s="31">
        <f t="shared" si="0"/>
        <v>1440</v>
      </c>
      <c r="J7" s="16"/>
      <c r="K7" s="13"/>
      <c r="L7" s="33" t="s">
        <v>213</v>
      </c>
      <c r="M7" s="34">
        <v>180</v>
      </c>
      <c r="N7" s="16"/>
      <c r="O7" s="17"/>
      <c r="P7" s="11"/>
      <c r="Q7" s="11"/>
      <c r="R7" s="11"/>
      <c r="S7" s="11"/>
      <c r="T7" s="11"/>
      <c r="U7" s="11"/>
      <c r="V7" s="11"/>
      <c r="W7" s="11"/>
      <c r="X7" s="11"/>
      <c r="Y7" s="11"/>
      <c r="Z7" s="11"/>
    </row>
    <row r="8" spans="1:26" ht="15.75" thickBot="1" x14ac:dyDescent="0.3">
      <c r="A8" s="173"/>
      <c r="B8" s="29" t="s">
        <v>224</v>
      </c>
      <c r="C8" s="29">
        <v>2</v>
      </c>
      <c r="D8" s="29" t="s">
        <v>243</v>
      </c>
      <c r="E8" s="29" t="s">
        <v>214</v>
      </c>
      <c r="F8" s="29">
        <v>3</v>
      </c>
      <c r="G8" s="30">
        <f>M8*2</f>
        <v>550</v>
      </c>
      <c r="H8" s="30">
        <f>120*2*3</f>
        <v>720</v>
      </c>
      <c r="I8" s="31">
        <f t="shared" si="0"/>
        <v>1270</v>
      </c>
      <c r="J8" s="16"/>
      <c r="K8" s="13"/>
      <c r="L8" s="33" t="s">
        <v>214</v>
      </c>
      <c r="M8" s="34">
        <v>275</v>
      </c>
      <c r="N8" s="16"/>
      <c r="O8" s="17"/>
      <c r="P8" s="11"/>
      <c r="Q8" s="11"/>
      <c r="R8" s="11"/>
      <c r="S8" s="11"/>
      <c r="T8" s="11"/>
      <c r="U8" s="11"/>
      <c r="V8" s="11"/>
      <c r="W8" s="11"/>
      <c r="X8" s="11"/>
      <c r="Y8" s="11"/>
      <c r="Z8" s="11"/>
    </row>
    <row r="9" spans="1:26" ht="15.75" thickBot="1" x14ac:dyDescent="0.3">
      <c r="A9" s="173"/>
      <c r="B9" s="29" t="s">
        <v>224</v>
      </c>
      <c r="C9" s="29">
        <v>2</v>
      </c>
      <c r="D9" s="29" t="s">
        <v>235</v>
      </c>
      <c r="E9" s="29" t="s">
        <v>237</v>
      </c>
      <c r="F9" s="29">
        <v>3</v>
      </c>
      <c r="G9" s="30">
        <f>M7*2</f>
        <v>360</v>
      </c>
      <c r="H9" s="30">
        <f>120*2*3</f>
        <v>720</v>
      </c>
      <c r="I9" s="31">
        <f t="shared" si="0"/>
        <v>1080</v>
      </c>
      <c r="J9" s="16"/>
      <c r="K9" s="13"/>
      <c r="L9" s="33" t="s">
        <v>215</v>
      </c>
      <c r="M9" s="34">
        <v>360</v>
      </c>
      <c r="N9" s="16"/>
      <c r="O9" s="17"/>
      <c r="P9" s="11"/>
      <c r="Q9" s="11"/>
      <c r="R9" s="11"/>
      <c r="S9" s="11"/>
      <c r="T9" s="11"/>
      <c r="U9" s="11"/>
      <c r="V9" s="11"/>
      <c r="W9" s="11"/>
      <c r="X9" s="11"/>
      <c r="Y9" s="11"/>
      <c r="Z9" s="11"/>
    </row>
    <row r="10" spans="1:26" ht="15.75" thickBot="1" x14ac:dyDescent="0.3">
      <c r="A10" s="173"/>
      <c r="B10" s="29" t="s">
        <v>244</v>
      </c>
      <c r="C10" s="29">
        <v>5</v>
      </c>
      <c r="D10" s="29" t="s">
        <v>235</v>
      </c>
      <c r="E10" s="29" t="s">
        <v>237</v>
      </c>
      <c r="F10" s="29">
        <v>3</v>
      </c>
      <c r="G10" s="30">
        <f>M7*5</f>
        <v>900</v>
      </c>
      <c r="H10" s="30">
        <f>55*5*3</f>
        <v>825</v>
      </c>
      <c r="I10" s="35">
        <f t="shared" si="0"/>
        <v>1725</v>
      </c>
      <c r="J10" s="16"/>
      <c r="K10" s="13"/>
      <c r="L10" s="33" t="s">
        <v>216</v>
      </c>
      <c r="M10" s="34" t="s">
        <v>220</v>
      </c>
      <c r="N10" s="16"/>
      <c r="O10" s="17"/>
      <c r="P10" s="11"/>
      <c r="Q10" s="11"/>
      <c r="R10" s="11"/>
      <c r="S10" s="11"/>
      <c r="T10" s="11"/>
      <c r="U10" s="11"/>
      <c r="V10" s="11"/>
      <c r="W10" s="11"/>
      <c r="X10" s="11"/>
      <c r="Y10" s="11"/>
      <c r="Z10" s="11"/>
    </row>
    <row r="11" spans="1:26" ht="15.75" thickBot="1" x14ac:dyDescent="0.3">
      <c r="A11" s="173"/>
      <c r="B11" s="29" t="s">
        <v>224</v>
      </c>
      <c r="C11" s="29">
        <v>2</v>
      </c>
      <c r="D11" s="29" t="s">
        <v>235</v>
      </c>
      <c r="E11" s="29" t="s">
        <v>237</v>
      </c>
      <c r="F11" s="29">
        <v>3</v>
      </c>
      <c r="G11" s="30">
        <f>M7*2</f>
        <v>360</v>
      </c>
      <c r="H11" s="30">
        <f>120*2*3</f>
        <v>720</v>
      </c>
      <c r="I11" s="31">
        <f t="shared" si="0"/>
        <v>1080</v>
      </c>
      <c r="J11" s="16"/>
      <c r="K11" s="13"/>
      <c r="L11" s="33" t="s">
        <v>217</v>
      </c>
      <c r="M11" s="34" t="s">
        <v>221</v>
      </c>
      <c r="N11" s="16"/>
      <c r="O11" s="17"/>
      <c r="P11" s="11"/>
      <c r="Q11" s="11"/>
      <c r="R11" s="11"/>
      <c r="S11" s="11"/>
      <c r="T11" s="11"/>
      <c r="U11" s="11"/>
      <c r="V11" s="11"/>
      <c r="W11" s="11"/>
      <c r="X11" s="11"/>
      <c r="Y11" s="11"/>
      <c r="Z11" s="11"/>
    </row>
    <row r="12" spans="1:26" ht="15.75" thickBot="1" x14ac:dyDescent="0.3">
      <c r="A12" s="173"/>
      <c r="B12" s="29" t="s">
        <v>224</v>
      </c>
      <c r="C12" s="29">
        <v>2</v>
      </c>
      <c r="D12" s="29" t="s">
        <v>245</v>
      </c>
      <c r="E12" s="29" t="s">
        <v>215</v>
      </c>
      <c r="F12" s="29">
        <v>3</v>
      </c>
      <c r="G12" s="30">
        <f>M9*2</f>
        <v>720</v>
      </c>
      <c r="H12" s="30">
        <f>120*2*3</f>
        <v>720</v>
      </c>
      <c r="I12" s="31">
        <f t="shared" si="0"/>
        <v>1440</v>
      </c>
      <c r="J12" s="16"/>
      <c r="K12" s="13"/>
      <c r="L12" s="33" t="s">
        <v>218</v>
      </c>
      <c r="M12" s="34" t="s">
        <v>222</v>
      </c>
      <c r="N12" s="16"/>
      <c r="O12" s="17"/>
      <c r="P12" s="11"/>
      <c r="Q12" s="11"/>
      <c r="R12" s="11"/>
      <c r="S12" s="11"/>
      <c r="T12" s="11"/>
      <c r="U12" s="11"/>
      <c r="V12" s="11"/>
      <c r="W12" s="11"/>
      <c r="X12" s="11"/>
      <c r="Y12" s="11"/>
      <c r="Z12" s="11"/>
    </row>
    <row r="13" spans="1:26" ht="15.75" thickBot="1" x14ac:dyDescent="0.3">
      <c r="A13" s="173"/>
      <c r="B13" s="29" t="s">
        <v>224</v>
      </c>
      <c r="C13" s="29">
        <v>2</v>
      </c>
      <c r="D13" s="29" t="s">
        <v>246</v>
      </c>
      <c r="E13" s="29" t="s">
        <v>215</v>
      </c>
      <c r="F13" s="29">
        <v>4</v>
      </c>
      <c r="G13" s="30">
        <f>M9*2</f>
        <v>720</v>
      </c>
      <c r="H13" s="30">
        <f>120*2*4</f>
        <v>960</v>
      </c>
      <c r="I13" s="31">
        <f t="shared" si="0"/>
        <v>1680</v>
      </c>
      <c r="J13" s="16"/>
      <c r="K13" s="13"/>
      <c r="L13" s="13"/>
      <c r="M13" s="13"/>
      <c r="N13" s="16"/>
      <c r="O13" s="17"/>
      <c r="P13" s="11"/>
      <c r="Q13" s="11"/>
      <c r="R13" s="11"/>
      <c r="S13" s="11"/>
      <c r="T13" s="11"/>
      <c r="U13" s="11"/>
      <c r="V13" s="11"/>
      <c r="W13" s="11"/>
      <c r="X13" s="11"/>
      <c r="Y13" s="11"/>
      <c r="Z13" s="11"/>
    </row>
    <row r="14" spans="1:26" ht="15.75" thickBot="1" x14ac:dyDescent="0.3">
      <c r="A14" s="173"/>
      <c r="B14" s="29" t="s">
        <v>224</v>
      </c>
      <c r="C14" s="29">
        <v>1</v>
      </c>
      <c r="D14" s="29" t="s">
        <v>247</v>
      </c>
      <c r="E14" s="29" t="s">
        <v>214</v>
      </c>
      <c r="F14" s="29">
        <v>3</v>
      </c>
      <c r="G14" s="30">
        <f>M8</f>
        <v>275</v>
      </c>
      <c r="H14" s="30">
        <f>120*1*3</f>
        <v>360</v>
      </c>
      <c r="I14" s="31">
        <f t="shared" si="0"/>
        <v>635</v>
      </c>
      <c r="J14" s="16"/>
      <c r="K14" s="16"/>
      <c r="L14" s="36" t="s">
        <v>223</v>
      </c>
      <c r="M14" s="192" t="s">
        <v>228</v>
      </c>
      <c r="N14" s="16"/>
      <c r="O14" s="17"/>
      <c r="P14" s="11"/>
      <c r="Q14" s="11"/>
      <c r="R14" s="11"/>
      <c r="S14" s="11"/>
      <c r="T14" s="11"/>
      <c r="U14" s="11"/>
      <c r="V14" s="11"/>
      <c r="W14" s="11"/>
      <c r="X14" s="11"/>
      <c r="Y14" s="11"/>
      <c r="Z14" s="11"/>
    </row>
    <row r="15" spans="1:26" ht="21" customHeight="1" x14ac:dyDescent="0.25">
      <c r="A15" s="173"/>
      <c r="B15" s="29" t="s">
        <v>244</v>
      </c>
      <c r="C15" s="29">
        <v>4</v>
      </c>
      <c r="D15" s="29" t="s">
        <v>247</v>
      </c>
      <c r="E15" s="29" t="s">
        <v>214</v>
      </c>
      <c r="F15" s="29">
        <v>3</v>
      </c>
      <c r="G15" s="30">
        <f>M8*4</f>
        <v>1100</v>
      </c>
      <c r="H15" s="30">
        <f>55*4*3</f>
        <v>660</v>
      </c>
      <c r="I15" s="31">
        <f t="shared" si="0"/>
        <v>1760</v>
      </c>
      <c r="J15" s="16"/>
      <c r="K15" s="13"/>
      <c r="L15" s="195" t="s">
        <v>227</v>
      </c>
      <c r="M15" s="193"/>
      <c r="N15" s="16"/>
      <c r="O15" s="17"/>
      <c r="P15" s="11"/>
      <c r="Q15" s="11"/>
      <c r="R15" s="11"/>
      <c r="S15" s="11"/>
      <c r="T15" s="11"/>
      <c r="U15" s="11"/>
      <c r="V15" s="11"/>
      <c r="W15" s="11"/>
      <c r="X15" s="11"/>
      <c r="Y15" s="11"/>
      <c r="Z15" s="11"/>
    </row>
    <row r="16" spans="1:26" ht="15.75" thickBot="1" x14ac:dyDescent="0.3">
      <c r="A16" s="173"/>
      <c r="B16" s="29" t="s">
        <v>224</v>
      </c>
      <c r="C16" s="29">
        <v>2</v>
      </c>
      <c r="D16" s="29" t="s">
        <v>248</v>
      </c>
      <c r="E16" s="29" t="s">
        <v>215</v>
      </c>
      <c r="F16" s="29">
        <v>3</v>
      </c>
      <c r="G16" s="30">
        <f>M9*2</f>
        <v>720</v>
      </c>
      <c r="H16" s="30">
        <f>120*2*3</f>
        <v>720</v>
      </c>
      <c r="I16" s="31">
        <f t="shared" si="0"/>
        <v>1440</v>
      </c>
      <c r="J16" s="16"/>
      <c r="K16" s="13"/>
      <c r="L16" s="196"/>
      <c r="M16" s="194"/>
      <c r="N16" s="16"/>
      <c r="O16" s="17"/>
      <c r="P16" s="11"/>
      <c r="Q16" s="11"/>
      <c r="R16" s="11"/>
      <c r="S16" s="11"/>
      <c r="T16" s="11"/>
      <c r="U16" s="11"/>
      <c r="V16" s="11"/>
      <c r="W16" s="11"/>
      <c r="X16" s="11"/>
      <c r="Y16" s="11"/>
      <c r="Z16" s="11"/>
    </row>
    <row r="17" spans="1:37" ht="15.75" thickBot="1" x14ac:dyDescent="0.3">
      <c r="A17" s="173"/>
      <c r="B17" s="29" t="s">
        <v>224</v>
      </c>
      <c r="C17" s="29">
        <v>2</v>
      </c>
      <c r="D17" s="29" t="s">
        <v>249</v>
      </c>
      <c r="E17" s="29" t="s">
        <v>214</v>
      </c>
      <c r="F17" s="29">
        <v>3</v>
      </c>
      <c r="G17" s="30">
        <f>M8*2</f>
        <v>550</v>
      </c>
      <c r="H17" s="30">
        <f>120*2*3</f>
        <v>720</v>
      </c>
      <c r="I17" s="31">
        <f t="shared" si="0"/>
        <v>1270</v>
      </c>
      <c r="J17" s="16"/>
      <c r="K17" s="37" t="s">
        <v>226</v>
      </c>
      <c r="L17" s="38" t="s">
        <v>224</v>
      </c>
      <c r="M17" s="34" t="s">
        <v>225</v>
      </c>
      <c r="N17" s="16"/>
      <c r="O17" s="17"/>
      <c r="P17" s="11"/>
      <c r="Q17" s="11"/>
      <c r="R17" s="11"/>
      <c r="S17" s="11"/>
      <c r="T17" s="11"/>
      <c r="U17" s="11"/>
      <c r="V17" s="11"/>
      <c r="W17" s="11"/>
      <c r="X17" s="11"/>
      <c r="Y17" s="11"/>
      <c r="Z17" s="11"/>
    </row>
    <row r="18" spans="1:37" ht="15.75" thickBot="1" x14ac:dyDescent="0.3">
      <c r="A18" s="173"/>
      <c r="B18" s="29" t="s">
        <v>224</v>
      </c>
      <c r="C18" s="29">
        <v>2</v>
      </c>
      <c r="D18" s="29" t="s">
        <v>250</v>
      </c>
      <c r="E18" s="29" t="s">
        <v>215</v>
      </c>
      <c r="F18" s="29">
        <v>3</v>
      </c>
      <c r="G18" s="30">
        <f>M9*2</f>
        <v>720</v>
      </c>
      <c r="H18" s="30">
        <f>120*2*3</f>
        <v>720</v>
      </c>
      <c r="I18" s="31">
        <f t="shared" si="0"/>
        <v>1440</v>
      </c>
      <c r="J18" s="16"/>
      <c r="K18" s="38">
        <v>1</v>
      </c>
      <c r="L18" s="34">
        <v>120</v>
      </c>
      <c r="M18" s="34">
        <v>55</v>
      </c>
      <c r="N18" s="16"/>
      <c r="O18" s="17"/>
      <c r="P18" s="11"/>
      <c r="Q18" s="11"/>
      <c r="R18" s="11"/>
      <c r="S18" s="11"/>
      <c r="T18" s="11"/>
      <c r="U18" s="11"/>
      <c r="V18" s="11"/>
      <c r="W18" s="11"/>
      <c r="X18" s="11"/>
      <c r="Y18" s="11"/>
      <c r="Z18" s="11"/>
    </row>
    <row r="19" spans="1:37" ht="15.75" thickBot="1" x14ac:dyDescent="0.3">
      <c r="A19" s="173"/>
      <c r="B19" s="29" t="s">
        <v>224</v>
      </c>
      <c r="C19" s="29">
        <v>2</v>
      </c>
      <c r="D19" s="29" t="s">
        <v>251</v>
      </c>
      <c r="E19" s="29" t="s">
        <v>215</v>
      </c>
      <c r="F19" s="29">
        <v>3</v>
      </c>
      <c r="G19" s="30">
        <f>M9*2</f>
        <v>720</v>
      </c>
      <c r="H19" s="30">
        <f>120*2*3</f>
        <v>720</v>
      </c>
      <c r="I19" s="31">
        <f t="shared" si="0"/>
        <v>1440</v>
      </c>
      <c r="J19" s="16"/>
      <c r="K19" s="33">
        <v>2</v>
      </c>
      <c r="L19" s="34">
        <v>240</v>
      </c>
      <c r="M19" s="34">
        <v>110</v>
      </c>
      <c r="N19" s="16"/>
      <c r="O19" s="17"/>
      <c r="P19" s="11"/>
      <c r="Q19" s="11"/>
      <c r="R19" s="11"/>
      <c r="S19" s="11"/>
      <c r="T19" s="11"/>
      <c r="U19" s="11"/>
      <c r="V19" s="11"/>
      <c r="W19" s="11"/>
      <c r="X19" s="11"/>
      <c r="Y19" s="11"/>
      <c r="Z19" s="11"/>
    </row>
    <row r="20" spans="1:37" ht="15.75" thickBot="1" x14ac:dyDescent="0.3">
      <c r="A20" s="173"/>
      <c r="B20" s="39" t="s">
        <v>224</v>
      </c>
      <c r="C20" s="39">
        <v>2</v>
      </c>
      <c r="D20" s="39" t="s">
        <v>247</v>
      </c>
      <c r="E20" s="39" t="s">
        <v>214</v>
      </c>
      <c r="F20" s="39">
        <v>3</v>
      </c>
      <c r="G20" s="40">
        <f>M8*2</f>
        <v>550</v>
      </c>
      <c r="H20" s="40">
        <f>120*2*3</f>
        <v>720</v>
      </c>
      <c r="I20" s="41">
        <f t="shared" si="0"/>
        <v>1270</v>
      </c>
      <c r="J20" s="16"/>
      <c r="K20" s="33">
        <v>3</v>
      </c>
      <c r="L20" s="34">
        <v>360</v>
      </c>
      <c r="M20" s="34">
        <v>165</v>
      </c>
      <c r="N20" s="16"/>
      <c r="O20" s="17"/>
      <c r="P20" s="11"/>
      <c r="Q20" s="11"/>
      <c r="R20" s="11"/>
      <c r="S20" s="11"/>
      <c r="T20" s="11"/>
      <c r="U20" s="11"/>
      <c r="V20" s="11"/>
      <c r="W20" s="11"/>
      <c r="X20" s="11"/>
      <c r="Y20" s="11"/>
      <c r="Z20" s="11"/>
    </row>
    <row r="21" spans="1:37" ht="15.75" thickBot="1" x14ac:dyDescent="0.3">
      <c r="A21" s="174"/>
      <c r="B21" s="207" t="s">
        <v>210</v>
      </c>
      <c r="C21" s="208"/>
      <c r="D21" s="208"/>
      <c r="E21" s="208"/>
      <c r="F21" s="208"/>
      <c r="G21" s="42">
        <f>SUM(G5:G20)</f>
        <v>10405</v>
      </c>
      <c r="H21" s="43">
        <f>SUM(H5:H20)</f>
        <v>11805</v>
      </c>
      <c r="I21" s="44">
        <f>SUM(I5:I20)</f>
        <v>22210</v>
      </c>
      <c r="J21" s="16"/>
      <c r="K21" s="33">
        <v>4</v>
      </c>
      <c r="L21" s="34">
        <v>480</v>
      </c>
      <c r="M21" s="34">
        <v>220</v>
      </c>
      <c r="N21" s="16"/>
      <c r="O21" s="17"/>
      <c r="P21" s="11"/>
      <c r="Q21" s="11"/>
      <c r="R21" s="11"/>
      <c r="S21" s="11"/>
      <c r="T21" s="11"/>
      <c r="U21" s="11"/>
      <c r="V21" s="11"/>
      <c r="W21" s="11"/>
      <c r="X21" s="11"/>
      <c r="Y21" s="11"/>
      <c r="Z21" s="11"/>
    </row>
    <row r="22" spans="1:37" ht="15.75" thickBot="1" x14ac:dyDescent="0.3">
      <c r="A22" s="16"/>
      <c r="B22" s="16"/>
      <c r="C22" s="16"/>
      <c r="D22" s="16"/>
      <c r="E22" s="16"/>
      <c r="F22" s="16"/>
      <c r="G22" s="16"/>
      <c r="H22" s="16"/>
      <c r="I22" s="16"/>
      <c r="J22" s="16"/>
      <c r="K22" s="33">
        <v>4</v>
      </c>
      <c r="L22" s="34">
        <v>480</v>
      </c>
      <c r="M22" s="34">
        <v>220</v>
      </c>
      <c r="N22" s="16"/>
      <c r="O22" s="17"/>
      <c r="P22" s="11"/>
      <c r="Q22" s="11"/>
      <c r="R22" s="11"/>
      <c r="S22" s="11"/>
      <c r="T22" s="11"/>
      <c r="U22" s="11"/>
      <c r="V22" s="11"/>
      <c r="W22" s="11"/>
      <c r="X22" s="11"/>
      <c r="Y22" s="11"/>
      <c r="Z22" s="11"/>
    </row>
    <row r="23" spans="1:37" ht="15.75" thickBot="1" x14ac:dyDescent="0.3">
      <c r="A23" s="45"/>
      <c r="B23" s="46"/>
      <c r="C23" s="47"/>
      <c r="D23" s="171" t="s">
        <v>207</v>
      </c>
      <c r="E23" s="171"/>
      <c r="F23" s="171" t="s">
        <v>208</v>
      </c>
      <c r="G23" s="171"/>
      <c r="H23" s="171"/>
      <c r="I23" s="12"/>
      <c r="J23" s="13"/>
      <c r="K23" s="33">
        <v>5</v>
      </c>
      <c r="L23" s="34">
        <v>600</v>
      </c>
      <c r="M23" s="34">
        <v>275</v>
      </c>
      <c r="N23" s="16"/>
      <c r="O23" s="17"/>
      <c r="P23" s="11"/>
      <c r="Q23" s="11"/>
      <c r="R23" s="11"/>
      <c r="S23" s="11"/>
      <c r="T23" s="11"/>
      <c r="U23" s="11"/>
      <c r="V23" s="11"/>
      <c r="W23" s="11"/>
      <c r="X23" s="11"/>
      <c r="Y23" s="11"/>
      <c r="Z23" s="11"/>
    </row>
    <row r="24" spans="1:37" ht="15.75" thickBot="1" x14ac:dyDescent="0.3">
      <c r="A24" s="176" t="s">
        <v>209</v>
      </c>
      <c r="B24" s="48" t="s">
        <v>229</v>
      </c>
      <c r="C24" s="49"/>
      <c r="D24" s="178">
        <v>2</v>
      </c>
      <c r="E24" s="179"/>
      <c r="F24" s="201">
        <v>280</v>
      </c>
      <c r="G24" s="202"/>
      <c r="H24" s="203"/>
      <c r="I24" s="14">
        <f t="shared" ref="I24:I28" si="1">(D24*F24)</f>
        <v>560</v>
      </c>
      <c r="J24" s="13"/>
      <c r="K24" s="33">
        <v>5</v>
      </c>
      <c r="L24" s="34">
        <v>600</v>
      </c>
      <c r="M24" s="34">
        <v>275</v>
      </c>
      <c r="N24" s="16"/>
      <c r="O24" s="17"/>
      <c r="P24" s="11"/>
      <c r="Q24" s="11"/>
      <c r="R24" s="11"/>
      <c r="S24" s="11"/>
      <c r="T24" s="11"/>
      <c r="U24" s="11"/>
      <c r="V24" s="11"/>
      <c r="W24" s="11"/>
      <c r="X24" s="11"/>
      <c r="Y24" s="11"/>
      <c r="Z24" s="11"/>
    </row>
    <row r="25" spans="1:37" ht="15.75" thickBot="1" x14ac:dyDescent="0.3">
      <c r="A25" s="176"/>
      <c r="B25" s="48" t="s">
        <v>230</v>
      </c>
      <c r="C25" s="49"/>
      <c r="D25" s="178">
        <v>81</v>
      </c>
      <c r="E25" s="179"/>
      <c r="F25" s="182">
        <v>214</v>
      </c>
      <c r="G25" s="191"/>
      <c r="H25" s="183"/>
      <c r="I25" s="15">
        <f t="shared" si="1"/>
        <v>17334</v>
      </c>
      <c r="J25" s="13"/>
      <c r="K25" s="16"/>
      <c r="L25" s="16"/>
      <c r="M25" s="16"/>
      <c r="N25" s="16"/>
      <c r="O25" s="17"/>
      <c r="P25" s="11"/>
      <c r="Q25" s="11"/>
      <c r="R25" s="11"/>
      <c r="S25" s="11"/>
      <c r="T25" s="11"/>
      <c r="U25" s="11"/>
      <c r="V25" s="11"/>
      <c r="W25" s="11"/>
      <c r="X25" s="11"/>
      <c r="Y25" s="11"/>
      <c r="Z25" s="11"/>
    </row>
    <row r="26" spans="1:37" x14ac:dyDescent="0.25">
      <c r="A26" s="176"/>
      <c r="B26" s="50" t="s">
        <v>231</v>
      </c>
      <c r="C26" s="51"/>
      <c r="D26" s="180">
        <v>5</v>
      </c>
      <c r="E26" s="181"/>
      <c r="F26" s="182">
        <v>162</v>
      </c>
      <c r="G26" s="191"/>
      <c r="H26" s="183"/>
      <c r="I26" s="15">
        <f t="shared" si="1"/>
        <v>810</v>
      </c>
      <c r="J26" s="13"/>
      <c r="K26" s="16"/>
      <c r="L26" s="16"/>
      <c r="M26" s="16"/>
      <c r="N26" s="16"/>
      <c r="O26" s="17"/>
      <c r="P26" s="11"/>
      <c r="Q26" s="11"/>
      <c r="R26" s="11"/>
      <c r="S26" s="11"/>
      <c r="T26" s="11"/>
      <c r="U26" s="11"/>
      <c r="V26" s="11"/>
      <c r="W26" s="11"/>
      <c r="X26" s="11"/>
      <c r="Y26" s="11"/>
      <c r="Z26" s="11"/>
    </row>
    <row r="27" spans="1:37" x14ac:dyDescent="0.25">
      <c r="A27" s="176"/>
      <c r="B27" s="52" t="s">
        <v>232</v>
      </c>
      <c r="C27" s="53"/>
      <c r="D27" s="182">
        <v>22</v>
      </c>
      <c r="E27" s="183"/>
      <c r="F27" s="182">
        <v>131</v>
      </c>
      <c r="G27" s="191"/>
      <c r="H27" s="183"/>
      <c r="I27" s="15">
        <f t="shared" si="1"/>
        <v>2882</v>
      </c>
      <c r="J27" s="13"/>
      <c r="K27" s="16"/>
      <c r="L27" s="16"/>
      <c r="M27" s="16"/>
      <c r="N27" s="16"/>
      <c r="O27" s="17"/>
      <c r="P27" s="11"/>
      <c r="Q27" s="11"/>
      <c r="R27" s="11"/>
      <c r="S27" s="11"/>
      <c r="T27" s="11"/>
      <c r="U27" s="11"/>
      <c r="V27" s="11"/>
      <c r="W27" s="11"/>
      <c r="X27" s="11"/>
      <c r="Y27" s="11"/>
      <c r="Z27" s="11"/>
    </row>
    <row r="28" spans="1:37" ht="15.75" thickBot="1" x14ac:dyDescent="0.3">
      <c r="A28" s="176"/>
      <c r="B28" s="52" t="s">
        <v>233</v>
      </c>
      <c r="C28" s="54"/>
      <c r="D28" s="187">
        <v>16</v>
      </c>
      <c r="E28" s="188"/>
      <c r="F28" s="187">
        <v>214</v>
      </c>
      <c r="G28" s="190"/>
      <c r="H28" s="188"/>
      <c r="I28" s="15">
        <f t="shared" si="1"/>
        <v>3424</v>
      </c>
      <c r="J28" s="13"/>
      <c r="K28" s="16"/>
      <c r="L28" s="16"/>
      <c r="M28" s="16"/>
      <c r="N28" s="16"/>
      <c r="O28" s="17"/>
      <c r="P28" s="11"/>
      <c r="Q28" s="11"/>
      <c r="R28" s="11"/>
      <c r="S28" s="11"/>
      <c r="T28" s="11"/>
      <c r="U28" s="11"/>
      <c r="V28" s="11"/>
      <c r="W28" s="11"/>
      <c r="X28" s="11"/>
      <c r="Y28" s="11"/>
      <c r="Z28" s="11"/>
    </row>
    <row r="29" spans="1:37" ht="15.75" thickBot="1" x14ac:dyDescent="0.3">
      <c r="A29" s="177"/>
      <c r="B29" s="55" t="s">
        <v>210</v>
      </c>
      <c r="C29" s="204"/>
      <c r="D29" s="205"/>
      <c r="E29" s="205"/>
      <c r="F29" s="205"/>
      <c r="G29" s="205"/>
      <c r="H29" s="206"/>
      <c r="I29" s="56">
        <f>I24+I25+I26+I27</f>
        <v>21586</v>
      </c>
      <c r="J29" s="16"/>
      <c r="K29" s="16"/>
      <c r="L29" s="16"/>
      <c r="M29" s="16"/>
      <c r="N29" s="16"/>
      <c r="O29" s="17"/>
      <c r="P29" s="11"/>
      <c r="Q29" s="11"/>
      <c r="R29" s="11"/>
      <c r="S29" s="11"/>
      <c r="T29" s="11"/>
      <c r="U29" s="11"/>
      <c r="V29" s="11"/>
      <c r="W29" s="11"/>
      <c r="X29" s="11"/>
      <c r="Y29" s="11"/>
      <c r="Z29" s="11"/>
    </row>
    <row r="30" spans="1:37" ht="16.5" thickBot="1" x14ac:dyDescent="0.3">
      <c r="A30" s="57"/>
      <c r="B30" s="55" t="s">
        <v>210</v>
      </c>
      <c r="C30" s="184" t="s">
        <v>256</v>
      </c>
      <c r="D30" s="185"/>
      <c r="E30" s="185"/>
      <c r="F30" s="185"/>
      <c r="G30" s="185"/>
      <c r="H30" s="186"/>
      <c r="I30" s="58">
        <f>I24+I25+I26+I27+I28</f>
        <v>25010</v>
      </c>
      <c r="J30" s="16"/>
      <c r="K30" s="16"/>
      <c r="L30" s="16"/>
      <c r="M30" s="16"/>
      <c r="N30" s="16"/>
      <c r="O30" s="17"/>
      <c r="P30" s="11"/>
      <c r="Q30" s="11"/>
      <c r="R30" s="11"/>
      <c r="S30" s="11"/>
      <c r="T30" s="11"/>
      <c r="U30" s="11"/>
      <c r="V30" s="11"/>
      <c r="W30" s="11"/>
      <c r="X30" s="11"/>
      <c r="Y30" s="11"/>
      <c r="Z30" s="11"/>
    </row>
    <row r="31" spans="1:37" ht="15.75" thickBot="1" x14ac:dyDescent="0.3">
      <c r="A31" s="59"/>
      <c r="B31" s="16"/>
      <c r="C31" s="16"/>
      <c r="D31" s="16"/>
      <c r="E31" s="16"/>
      <c r="F31" s="16"/>
      <c r="G31" s="16"/>
      <c r="H31" s="16"/>
      <c r="I31" s="16"/>
      <c r="J31" s="16"/>
      <c r="K31" s="16"/>
      <c r="L31" s="16"/>
      <c r="M31" s="16"/>
      <c r="N31" s="16"/>
      <c r="O31" s="17"/>
      <c r="P31" s="11"/>
      <c r="Q31" s="11"/>
      <c r="R31" s="11"/>
      <c r="S31" s="11"/>
      <c r="T31" s="11"/>
      <c r="U31" s="11"/>
      <c r="V31" s="11"/>
      <c r="W31" s="11"/>
      <c r="X31" s="11"/>
      <c r="Y31" s="11"/>
      <c r="Z31" s="11"/>
    </row>
    <row r="32" spans="1:37" s="2" customFormat="1" ht="45" customHeight="1" thickBot="1" x14ac:dyDescent="0.3">
      <c r="A32" s="166" t="s">
        <v>254</v>
      </c>
      <c r="B32" s="167"/>
      <c r="C32" s="168" t="s">
        <v>255</v>
      </c>
      <c r="D32" s="169"/>
      <c r="E32" s="169"/>
      <c r="F32" s="169"/>
      <c r="G32" s="169"/>
      <c r="H32" s="169"/>
      <c r="I32" s="170"/>
      <c r="J32" s="16"/>
      <c r="K32" s="16"/>
      <c r="L32" s="16"/>
      <c r="M32" s="16"/>
      <c r="N32" s="16"/>
      <c r="O32" s="17"/>
      <c r="P32" s="11"/>
      <c r="Q32" s="11"/>
      <c r="R32" s="11"/>
      <c r="S32" s="11"/>
      <c r="T32" s="11"/>
      <c r="U32" s="11"/>
      <c r="V32" s="11"/>
      <c r="W32" s="11"/>
      <c r="X32" s="11"/>
      <c r="Y32" s="11"/>
      <c r="Z32" s="11"/>
      <c r="AA32"/>
      <c r="AB32"/>
      <c r="AC32"/>
      <c r="AD32"/>
      <c r="AE32"/>
      <c r="AF32"/>
      <c r="AG32"/>
      <c r="AH32"/>
      <c r="AI32"/>
      <c r="AJ32"/>
      <c r="AK32"/>
    </row>
    <row r="33" spans="1:26" x14ac:dyDescent="0.25">
      <c r="A33" s="16"/>
      <c r="B33" s="16"/>
      <c r="C33" s="60"/>
      <c r="D33" s="60"/>
      <c r="E33" s="60"/>
      <c r="F33" s="60"/>
      <c r="G33" s="60"/>
      <c r="H33" s="60"/>
      <c r="I33" s="60"/>
      <c r="J33" s="16"/>
      <c r="K33" s="16"/>
      <c r="L33" s="16"/>
      <c r="M33" s="16"/>
      <c r="N33" s="16"/>
      <c r="O33" s="11"/>
      <c r="P33" s="11"/>
      <c r="Q33" s="11"/>
      <c r="R33" s="11"/>
      <c r="S33" s="11"/>
      <c r="T33" s="11"/>
      <c r="U33" s="11"/>
      <c r="V33" s="11"/>
      <c r="W33" s="11"/>
      <c r="X33" s="11"/>
      <c r="Y33" s="11"/>
      <c r="Z33" s="11"/>
    </row>
    <row r="34" spans="1:26" x14ac:dyDescent="0.25">
      <c r="A34" s="16"/>
      <c r="B34" s="16"/>
      <c r="C34" s="16"/>
      <c r="D34" s="16"/>
      <c r="E34" s="16"/>
      <c r="F34" s="16"/>
      <c r="G34" s="16"/>
      <c r="H34" s="16"/>
      <c r="I34" s="16"/>
      <c r="J34" s="16"/>
      <c r="K34" s="16"/>
      <c r="L34" s="16"/>
      <c r="M34" s="16"/>
      <c r="N34" s="16"/>
      <c r="O34" s="11"/>
      <c r="P34" s="11"/>
      <c r="Q34" s="11"/>
      <c r="R34" s="11"/>
      <c r="S34" s="11"/>
      <c r="T34" s="11"/>
      <c r="U34" s="11"/>
      <c r="V34" s="11"/>
      <c r="W34" s="11"/>
      <c r="X34" s="11"/>
      <c r="Y34" s="11"/>
      <c r="Z34" s="11"/>
    </row>
    <row r="35" spans="1:26" x14ac:dyDescent="0.25">
      <c r="A35" s="16"/>
      <c r="B35" s="16"/>
      <c r="C35" s="16"/>
      <c r="D35" s="16"/>
      <c r="E35" s="16"/>
      <c r="F35" s="16"/>
      <c r="G35" s="16"/>
      <c r="H35" s="16"/>
      <c r="I35" s="16"/>
      <c r="J35" s="16"/>
      <c r="K35" s="16"/>
      <c r="L35" s="16"/>
      <c r="M35" s="16"/>
      <c r="N35" s="16"/>
      <c r="O35" s="11"/>
      <c r="P35" s="11"/>
      <c r="Q35" s="11"/>
      <c r="R35" s="11"/>
      <c r="S35" s="11"/>
      <c r="T35" s="11"/>
      <c r="U35" s="11"/>
      <c r="V35" s="11"/>
      <c r="W35" s="11"/>
      <c r="X35" s="11"/>
      <c r="Y35" s="11"/>
      <c r="Z35" s="11"/>
    </row>
    <row r="36" spans="1:26" x14ac:dyDescent="0.25">
      <c r="A36" s="16"/>
      <c r="B36" s="16"/>
      <c r="C36" s="16"/>
      <c r="D36" s="16"/>
      <c r="E36" s="16"/>
      <c r="F36" s="16"/>
      <c r="G36" s="16"/>
      <c r="H36" s="16"/>
      <c r="I36" s="16"/>
      <c r="J36" s="16"/>
      <c r="K36" s="16"/>
      <c r="L36" s="16"/>
      <c r="M36" s="16"/>
      <c r="N36" s="16"/>
      <c r="O36" s="11"/>
      <c r="P36" s="11"/>
      <c r="Q36" s="11"/>
      <c r="R36" s="11"/>
      <c r="S36" s="11"/>
      <c r="T36" s="11"/>
      <c r="U36" s="11"/>
      <c r="V36" s="11"/>
      <c r="W36" s="11"/>
      <c r="X36" s="11"/>
      <c r="Y36" s="11"/>
      <c r="Z36" s="11"/>
    </row>
    <row r="37" spans="1:26" x14ac:dyDescent="0.25">
      <c r="A37" s="16"/>
      <c r="B37" s="16"/>
      <c r="C37" s="16"/>
      <c r="D37" s="16"/>
      <c r="E37" s="16"/>
      <c r="F37" s="16"/>
      <c r="G37" s="16"/>
      <c r="H37" s="16"/>
      <c r="I37" s="16"/>
      <c r="J37" s="16"/>
      <c r="K37" s="16"/>
      <c r="L37" s="16"/>
      <c r="M37" s="16"/>
      <c r="N37" s="16"/>
      <c r="O37" s="11"/>
      <c r="P37" s="11"/>
      <c r="Q37" s="11"/>
      <c r="R37" s="11"/>
      <c r="S37" s="11"/>
      <c r="T37" s="11"/>
      <c r="U37" s="11"/>
      <c r="V37" s="11"/>
      <c r="W37" s="11"/>
      <c r="X37" s="11"/>
      <c r="Y37" s="11"/>
      <c r="Z37" s="11"/>
    </row>
    <row r="38" spans="1:26"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5">
      <c r="A89" s="11"/>
      <c r="B89" s="11"/>
      <c r="C89" s="11"/>
      <c r="D89" s="11"/>
      <c r="E89" s="11"/>
      <c r="F89" s="11"/>
      <c r="G89" s="11"/>
      <c r="H89" s="11"/>
      <c r="I89" s="11"/>
      <c r="J89" s="11"/>
      <c r="K89" s="11"/>
      <c r="L89" s="11"/>
      <c r="M89" s="11"/>
      <c r="N89" s="11"/>
      <c r="O89" s="11"/>
      <c r="P89" s="11"/>
      <c r="Q89" s="11"/>
      <c r="R89" s="11"/>
      <c r="S89" s="11"/>
      <c r="T89" s="11"/>
    </row>
    <row r="90" spans="1:26" x14ac:dyDescent="0.25">
      <c r="A90" s="11"/>
      <c r="B90" s="11"/>
      <c r="C90" s="11"/>
      <c r="D90" s="11"/>
      <c r="E90" s="11"/>
      <c r="F90" s="11"/>
      <c r="G90" s="11"/>
      <c r="H90" s="11"/>
      <c r="I90" s="11"/>
      <c r="J90" s="11"/>
      <c r="K90" s="11"/>
      <c r="L90" s="11"/>
      <c r="M90" s="11"/>
      <c r="N90" s="11"/>
      <c r="O90" s="11"/>
      <c r="P90" s="11"/>
      <c r="Q90" s="11"/>
      <c r="R90" s="11"/>
      <c r="S90" s="11"/>
      <c r="T90" s="11"/>
    </row>
    <row r="91" spans="1:26" x14ac:dyDescent="0.25">
      <c r="A91" s="11"/>
      <c r="B91" s="11"/>
      <c r="C91" s="11"/>
      <c r="D91" s="11"/>
      <c r="E91" s="11"/>
      <c r="F91" s="11"/>
      <c r="G91" s="11"/>
      <c r="H91" s="11"/>
      <c r="I91" s="11"/>
      <c r="J91" s="11"/>
      <c r="K91" s="11"/>
      <c r="L91" s="11"/>
      <c r="M91" s="11"/>
      <c r="N91" s="11"/>
      <c r="O91" s="11"/>
      <c r="P91" s="11"/>
      <c r="Q91" s="11"/>
      <c r="R91" s="11"/>
      <c r="S91" s="11"/>
      <c r="T91" s="11"/>
    </row>
    <row r="92" spans="1:26" x14ac:dyDescent="0.25">
      <c r="A92" s="11"/>
      <c r="B92" s="11"/>
      <c r="C92" s="11"/>
      <c r="D92" s="11"/>
      <c r="E92" s="11"/>
      <c r="F92" s="11"/>
      <c r="G92" s="11"/>
      <c r="H92" s="11"/>
      <c r="I92" s="11"/>
      <c r="J92" s="11"/>
      <c r="K92" s="11"/>
      <c r="L92" s="11"/>
      <c r="M92" s="11"/>
      <c r="N92" s="11"/>
      <c r="O92" s="11"/>
      <c r="P92" s="11"/>
      <c r="Q92" s="11"/>
      <c r="R92" s="11"/>
      <c r="S92" s="11"/>
      <c r="T92" s="11"/>
    </row>
    <row r="93" spans="1:26" x14ac:dyDescent="0.25">
      <c r="A93" s="11"/>
      <c r="B93" s="11"/>
      <c r="C93" s="11"/>
      <c r="D93" s="11"/>
      <c r="E93" s="11"/>
      <c r="F93" s="11"/>
      <c r="G93" s="11"/>
      <c r="H93" s="11"/>
      <c r="I93" s="11"/>
      <c r="J93" s="11"/>
      <c r="K93" s="11"/>
      <c r="L93" s="11"/>
      <c r="M93" s="11"/>
      <c r="N93" s="11"/>
      <c r="O93" s="11"/>
      <c r="P93" s="11"/>
      <c r="Q93" s="11"/>
      <c r="R93" s="11"/>
      <c r="S93" s="11"/>
      <c r="T93" s="11"/>
    </row>
    <row r="94" spans="1:26" x14ac:dyDescent="0.25">
      <c r="A94" s="11"/>
      <c r="B94" s="11"/>
      <c r="C94" s="11"/>
      <c r="D94" s="11"/>
      <c r="E94" s="11"/>
      <c r="F94" s="11"/>
      <c r="G94" s="11"/>
      <c r="H94" s="11"/>
      <c r="I94" s="11"/>
      <c r="J94" s="11"/>
      <c r="K94" s="11"/>
      <c r="L94" s="11"/>
      <c r="M94" s="11"/>
      <c r="N94" s="11"/>
      <c r="O94" s="11"/>
      <c r="P94" s="11"/>
      <c r="Q94" s="11"/>
      <c r="R94" s="11"/>
      <c r="S94" s="11"/>
      <c r="T94" s="11"/>
    </row>
    <row r="95" spans="1:26" x14ac:dyDescent="0.25">
      <c r="A95" s="11"/>
      <c r="B95" s="11"/>
      <c r="C95" s="11"/>
      <c r="D95" s="11"/>
      <c r="E95" s="11"/>
      <c r="F95" s="11"/>
      <c r="G95" s="11"/>
      <c r="H95" s="11"/>
      <c r="I95" s="11"/>
      <c r="J95" s="11"/>
      <c r="K95" s="11"/>
      <c r="L95" s="11"/>
      <c r="M95" s="11"/>
      <c r="N95" s="11"/>
      <c r="O95" s="11"/>
      <c r="P95" s="11"/>
      <c r="Q95" s="11"/>
      <c r="R95" s="11"/>
      <c r="S95" s="11"/>
      <c r="T95" s="11"/>
    </row>
    <row r="96" spans="1:26" x14ac:dyDescent="0.25">
      <c r="A96" s="11"/>
      <c r="B96" s="11"/>
      <c r="C96" s="11"/>
      <c r="D96" s="11"/>
      <c r="E96" s="11"/>
      <c r="F96" s="11"/>
      <c r="G96" s="11"/>
      <c r="H96" s="11"/>
      <c r="I96" s="11"/>
      <c r="J96" s="11"/>
      <c r="K96" s="11"/>
      <c r="L96" s="11"/>
      <c r="M96" s="11"/>
      <c r="N96" s="11"/>
      <c r="O96" s="11"/>
      <c r="P96" s="11"/>
      <c r="Q96" s="11"/>
      <c r="R96" s="11"/>
      <c r="S96" s="11"/>
      <c r="T96" s="11"/>
    </row>
    <row r="97" spans="1:20" x14ac:dyDescent="0.25">
      <c r="A97" s="11"/>
      <c r="B97" s="11"/>
      <c r="C97" s="11"/>
      <c r="D97" s="11"/>
      <c r="E97" s="11"/>
      <c r="F97" s="11"/>
      <c r="G97" s="11"/>
      <c r="H97" s="11"/>
      <c r="I97" s="11"/>
      <c r="J97" s="11"/>
      <c r="K97" s="11"/>
      <c r="L97" s="11"/>
      <c r="M97" s="11"/>
      <c r="N97" s="11"/>
      <c r="O97" s="11"/>
      <c r="P97" s="11"/>
      <c r="Q97" s="11"/>
      <c r="R97" s="11"/>
      <c r="S97" s="11"/>
      <c r="T97" s="11"/>
    </row>
    <row r="98" spans="1:20" x14ac:dyDescent="0.25">
      <c r="A98" s="11"/>
      <c r="B98" s="11"/>
      <c r="C98" s="11"/>
      <c r="D98" s="11"/>
      <c r="E98" s="11"/>
      <c r="F98" s="11"/>
      <c r="G98" s="11"/>
      <c r="H98" s="11"/>
      <c r="I98" s="11"/>
      <c r="J98" s="11"/>
      <c r="K98" s="11"/>
      <c r="L98" s="11"/>
      <c r="M98" s="11"/>
      <c r="N98" s="11"/>
      <c r="O98" s="11"/>
      <c r="P98" s="11"/>
      <c r="Q98" s="11"/>
      <c r="R98" s="11"/>
      <c r="S98" s="11"/>
      <c r="T98" s="11"/>
    </row>
    <row r="99" spans="1:20" x14ac:dyDescent="0.25">
      <c r="A99" s="11"/>
      <c r="B99" s="11"/>
      <c r="C99" s="11"/>
      <c r="D99" s="11"/>
      <c r="E99" s="11"/>
      <c r="F99" s="11"/>
      <c r="G99" s="11"/>
      <c r="H99" s="11"/>
      <c r="I99" s="11"/>
      <c r="J99" s="11"/>
      <c r="K99" s="11"/>
      <c r="L99" s="11"/>
      <c r="M99" s="11"/>
      <c r="N99" s="11"/>
      <c r="O99" s="11"/>
      <c r="P99" s="11"/>
      <c r="Q99" s="11"/>
      <c r="R99" s="11"/>
      <c r="S99" s="11"/>
      <c r="T99" s="11"/>
    </row>
    <row r="100" spans="1:20" x14ac:dyDescent="0.25">
      <c r="A100" s="11"/>
      <c r="B100" s="11"/>
      <c r="C100" s="11"/>
      <c r="D100" s="11"/>
      <c r="E100" s="11"/>
      <c r="F100" s="11"/>
      <c r="G100" s="11"/>
      <c r="H100" s="11"/>
      <c r="I100" s="11"/>
      <c r="J100" s="11"/>
      <c r="K100" s="11"/>
      <c r="L100" s="11"/>
      <c r="M100" s="11"/>
      <c r="N100" s="11"/>
      <c r="O100" s="11"/>
      <c r="P100" s="11"/>
      <c r="Q100" s="11"/>
      <c r="R100" s="11"/>
      <c r="S100" s="11"/>
      <c r="T100" s="11"/>
    </row>
    <row r="101" spans="1:20" x14ac:dyDescent="0.25">
      <c r="A101" s="11"/>
      <c r="B101" s="11"/>
      <c r="C101" s="11"/>
      <c r="D101" s="11"/>
      <c r="E101" s="11"/>
      <c r="F101" s="11"/>
      <c r="G101" s="11"/>
      <c r="H101" s="11"/>
      <c r="I101" s="11"/>
      <c r="J101" s="11"/>
      <c r="K101" s="11"/>
      <c r="L101" s="11"/>
      <c r="M101" s="11"/>
      <c r="N101" s="11"/>
      <c r="O101" s="11"/>
      <c r="P101" s="11"/>
      <c r="Q101" s="11"/>
      <c r="R101" s="11"/>
      <c r="S101" s="11"/>
      <c r="T101" s="11"/>
    </row>
    <row r="102" spans="1:20" x14ac:dyDescent="0.25">
      <c r="A102" s="11"/>
      <c r="B102" s="11"/>
      <c r="C102" s="11"/>
      <c r="D102" s="11"/>
      <c r="E102" s="11"/>
      <c r="F102" s="11"/>
      <c r="G102" s="11"/>
      <c r="H102" s="11"/>
      <c r="I102" s="11"/>
      <c r="J102" s="11"/>
      <c r="K102" s="11"/>
      <c r="L102" s="11"/>
      <c r="M102" s="11"/>
      <c r="N102" s="11"/>
      <c r="O102" s="11"/>
      <c r="P102" s="11"/>
      <c r="Q102" s="11"/>
      <c r="R102" s="11"/>
      <c r="S102" s="11"/>
      <c r="T102" s="11"/>
    </row>
    <row r="103" spans="1:20" x14ac:dyDescent="0.25">
      <c r="A103" s="11"/>
      <c r="B103" s="11"/>
      <c r="C103" s="11"/>
      <c r="D103" s="11"/>
      <c r="E103" s="11"/>
      <c r="F103" s="11"/>
      <c r="G103" s="11"/>
      <c r="H103" s="11"/>
      <c r="I103" s="11"/>
      <c r="J103" s="11"/>
      <c r="K103" s="11"/>
      <c r="L103" s="11"/>
      <c r="M103" s="11"/>
      <c r="N103" s="11"/>
      <c r="O103" s="11"/>
      <c r="P103" s="11"/>
      <c r="Q103" s="11"/>
      <c r="R103" s="11"/>
      <c r="S103" s="11"/>
      <c r="T103" s="11"/>
    </row>
    <row r="104" spans="1:20" x14ac:dyDescent="0.25">
      <c r="A104" s="11"/>
      <c r="B104" s="11"/>
      <c r="C104" s="11"/>
      <c r="D104" s="11"/>
      <c r="E104" s="11"/>
      <c r="F104" s="11"/>
      <c r="G104" s="11"/>
      <c r="H104" s="11"/>
      <c r="I104" s="11"/>
      <c r="J104" s="11"/>
      <c r="K104" s="11"/>
      <c r="L104" s="11"/>
      <c r="M104" s="11"/>
      <c r="N104" s="11"/>
      <c r="O104" s="11"/>
      <c r="P104" s="11"/>
      <c r="Q104" s="11"/>
      <c r="R104" s="11"/>
      <c r="S104" s="11"/>
      <c r="T104" s="11"/>
    </row>
    <row r="105" spans="1:20" x14ac:dyDescent="0.25">
      <c r="A105" s="11"/>
      <c r="B105" s="11"/>
      <c r="C105" s="11"/>
      <c r="D105" s="11"/>
      <c r="E105" s="11"/>
      <c r="F105" s="11"/>
      <c r="G105" s="11"/>
      <c r="H105" s="11"/>
      <c r="I105" s="11"/>
      <c r="J105" s="11"/>
      <c r="K105" s="11"/>
      <c r="L105" s="11"/>
      <c r="M105" s="11"/>
      <c r="N105" s="11"/>
      <c r="O105" s="11"/>
      <c r="P105" s="11"/>
      <c r="Q105" s="11"/>
      <c r="R105" s="11"/>
      <c r="S105" s="11"/>
      <c r="T105" s="11"/>
    </row>
    <row r="106" spans="1:20" x14ac:dyDescent="0.25">
      <c r="A106" s="11"/>
      <c r="B106" s="11"/>
      <c r="C106" s="11"/>
      <c r="D106" s="11"/>
      <c r="E106" s="11"/>
      <c r="F106" s="11"/>
      <c r="G106" s="11"/>
      <c r="H106" s="11"/>
      <c r="I106" s="11"/>
      <c r="J106" s="11"/>
      <c r="K106" s="11"/>
      <c r="L106" s="11"/>
      <c r="M106" s="11"/>
      <c r="N106" s="11"/>
      <c r="O106" s="11"/>
      <c r="P106" s="11"/>
      <c r="Q106" s="11"/>
      <c r="R106" s="11"/>
      <c r="S106" s="11"/>
      <c r="T106" s="11"/>
    </row>
    <row r="107" spans="1:20" x14ac:dyDescent="0.25">
      <c r="A107" s="11"/>
      <c r="B107" s="11"/>
      <c r="C107" s="11"/>
      <c r="D107" s="11"/>
      <c r="E107" s="11"/>
      <c r="F107" s="11"/>
      <c r="G107" s="11"/>
      <c r="H107" s="11"/>
      <c r="I107" s="11"/>
      <c r="J107" s="11"/>
      <c r="K107" s="11"/>
      <c r="L107" s="11"/>
      <c r="M107" s="11"/>
      <c r="N107" s="11"/>
      <c r="O107" s="11"/>
      <c r="P107" s="11"/>
      <c r="Q107" s="11"/>
      <c r="R107" s="11"/>
      <c r="S107" s="11"/>
      <c r="T107" s="11"/>
    </row>
    <row r="108" spans="1:20" x14ac:dyDescent="0.25">
      <c r="A108" s="11"/>
      <c r="B108" s="11"/>
      <c r="C108" s="11"/>
      <c r="D108" s="11"/>
      <c r="E108" s="11"/>
      <c r="F108" s="11"/>
      <c r="G108" s="11"/>
      <c r="H108" s="11"/>
      <c r="I108" s="11"/>
      <c r="J108" s="11"/>
      <c r="K108" s="11"/>
      <c r="L108" s="11"/>
      <c r="M108" s="11"/>
      <c r="N108" s="11"/>
      <c r="O108" s="11"/>
      <c r="P108" s="11"/>
      <c r="Q108" s="11"/>
      <c r="R108" s="11"/>
      <c r="S108" s="11"/>
      <c r="T108" s="11"/>
    </row>
    <row r="109" spans="1:20" x14ac:dyDescent="0.25">
      <c r="A109" s="11"/>
      <c r="B109" s="11"/>
      <c r="C109" s="11"/>
      <c r="D109" s="11"/>
      <c r="E109" s="11"/>
      <c r="F109" s="11"/>
      <c r="G109" s="11"/>
      <c r="H109" s="11"/>
      <c r="I109" s="11"/>
      <c r="J109" s="11"/>
      <c r="K109" s="11"/>
      <c r="L109" s="11"/>
      <c r="M109" s="11"/>
      <c r="N109" s="11"/>
      <c r="O109" s="11"/>
      <c r="P109" s="11"/>
      <c r="Q109" s="11"/>
      <c r="R109" s="11"/>
      <c r="S109" s="11"/>
      <c r="T109" s="11"/>
    </row>
    <row r="110" spans="1:20" x14ac:dyDescent="0.25">
      <c r="A110" s="11"/>
      <c r="B110" s="11"/>
      <c r="C110" s="11"/>
      <c r="D110" s="11"/>
      <c r="E110" s="11"/>
      <c r="F110" s="11"/>
      <c r="G110" s="11"/>
      <c r="H110" s="11"/>
      <c r="I110" s="11"/>
      <c r="J110" s="11"/>
      <c r="K110" s="11"/>
      <c r="L110" s="11"/>
      <c r="M110" s="11"/>
      <c r="N110" s="11"/>
      <c r="O110" s="11"/>
      <c r="P110" s="11"/>
      <c r="Q110" s="11"/>
      <c r="R110" s="11"/>
      <c r="S110" s="11"/>
      <c r="T110" s="11"/>
    </row>
    <row r="111" spans="1:20" x14ac:dyDescent="0.25">
      <c r="A111" s="11"/>
      <c r="B111" s="11"/>
      <c r="C111" s="11"/>
      <c r="D111" s="11"/>
      <c r="E111" s="11"/>
      <c r="F111" s="11"/>
      <c r="G111" s="11"/>
      <c r="H111" s="11"/>
      <c r="I111" s="11"/>
      <c r="J111" s="11"/>
      <c r="K111" s="11"/>
      <c r="L111" s="11"/>
      <c r="M111" s="11"/>
      <c r="N111" s="11"/>
      <c r="O111" s="11"/>
      <c r="P111" s="11"/>
      <c r="Q111" s="11"/>
      <c r="R111" s="11"/>
      <c r="S111" s="11"/>
      <c r="T111" s="11"/>
    </row>
    <row r="112" spans="1:20" x14ac:dyDescent="0.25">
      <c r="A112" s="11"/>
      <c r="B112" s="11"/>
      <c r="C112" s="11"/>
      <c r="D112" s="11"/>
      <c r="E112" s="11"/>
      <c r="F112" s="11"/>
      <c r="G112" s="11"/>
      <c r="H112" s="11"/>
      <c r="I112" s="11"/>
      <c r="J112" s="11"/>
      <c r="K112" s="11"/>
      <c r="L112" s="11"/>
      <c r="M112" s="11"/>
      <c r="N112" s="11"/>
      <c r="O112" s="11"/>
      <c r="P112" s="11"/>
      <c r="Q112" s="11"/>
      <c r="R112" s="11"/>
      <c r="S112" s="11"/>
      <c r="T112" s="11"/>
    </row>
    <row r="113" spans="1:20" x14ac:dyDescent="0.25">
      <c r="A113" s="11"/>
      <c r="B113" s="11"/>
      <c r="C113" s="11"/>
      <c r="D113" s="11"/>
      <c r="E113" s="11"/>
      <c r="F113" s="11"/>
      <c r="G113" s="11"/>
      <c r="H113" s="11"/>
      <c r="I113" s="11"/>
      <c r="J113" s="11"/>
      <c r="K113" s="11"/>
      <c r="L113" s="11"/>
      <c r="M113" s="11"/>
      <c r="N113" s="11"/>
      <c r="O113" s="11"/>
      <c r="P113" s="11"/>
      <c r="Q113" s="11"/>
      <c r="R113" s="11"/>
      <c r="S113" s="11"/>
      <c r="T113" s="11"/>
    </row>
    <row r="114" spans="1:20" x14ac:dyDescent="0.25">
      <c r="A114" s="11"/>
      <c r="B114" s="11"/>
      <c r="C114" s="11"/>
      <c r="D114" s="11"/>
      <c r="E114" s="11"/>
      <c r="F114" s="11"/>
      <c r="G114" s="11"/>
      <c r="H114" s="11"/>
      <c r="I114" s="11"/>
      <c r="J114" s="11"/>
      <c r="K114" s="11"/>
      <c r="L114" s="11"/>
      <c r="M114" s="11"/>
      <c r="N114" s="11"/>
      <c r="O114" s="11"/>
      <c r="P114" s="11"/>
      <c r="Q114" s="11"/>
      <c r="R114" s="11"/>
      <c r="S114" s="11"/>
      <c r="T114" s="11"/>
    </row>
    <row r="115" spans="1:20" x14ac:dyDescent="0.25">
      <c r="A115" s="11"/>
      <c r="B115" s="11"/>
      <c r="C115" s="11"/>
      <c r="D115" s="11"/>
      <c r="E115" s="11"/>
      <c r="F115" s="11"/>
      <c r="G115" s="11"/>
      <c r="H115" s="11"/>
      <c r="I115" s="11"/>
      <c r="J115" s="11"/>
      <c r="K115" s="11"/>
      <c r="L115" s="11"/>
      <c r="M115" s="11"/>
      <c r="N115" s="11"/>
      <c r="O115" s="11"/>
      <c r="P115" s="11"/>
      <c r="Q115" s="11"/>
      <c r="R115" s="11"/>
      <c r="S115" s="11"/>
      <c r="T115" s="11"/>
    </row>
    <row r="116" spans="1:20" x14ac:dyDescent="0.25">
      <c r="A116" s="11"/>
      <c r="B116" s="11"/>
      <c r="C116" s="11"/>
      <c r="D116" s="11"/>
      <c r="E116" s="11"/>
      <c r="F116" s="11"/>
      <c r="G116" s="11"/>
      <c r="H116" s="11"/>
      <c r="I116" s="11"/>
      <c r="J116" s="11"/>
      <c r="K116" s="11"/>
      <c r="L116" s="11"/>
      <c r="M116" s="11"/>
      <c r="N116" s="11"/>
      <c r="O116" s="11"/>
      <c r="P116" s="11"/>
      <c r="Q116" s="11"/>
      <c r="R116" s="11"/>
      <c r="S116" s="11"/>
      <c r="T116" s="11"/>
    </row>
    <row r="117" spans="1:20" x14ac:dyDescent="0.25">
      <c r="A117" s="11"/>
      <c r="B117" s="11"/>
      <c r="C117" s="11"/>
      <c r="D117" s="11"/>
      <c r="E117" s="11"/>
      <c r="F117" s="11"/>
      <c r="G117" s="11"/>
      <c r="H117" s="11"/>
      <c r="I117" s="11"/>
      <c r="J117" s="11"/>
      <c r="K117" s="11"/>
      <c r="L117" s="11"/>
      <c r="M117" s="11"/>
      <c r="N117" s="11"/>
      <c r="O117" s="11"/>
      <c r="P117" s="11"/>
      <c r="Q117" s="11"/>
      <c r="R117" s="11"/>
      <c r="S117" s="11"/>
      <c r="T117" s="11"/>
    </row>
    <row r="118" spans="1:20" x14ac:dyDescent="0.25">
      <c r="A118" s="11"/>
      <c r="B118" s="11"/>
      <c r="C118" s="11"/>
      <c r="D118" s="11"/>
      <c r="E118" s="11"/>
      <c r="F118" s="11"/>
      <c r="G118" s="11"/>
      <c r="H118" s="11"/>
      <c r="I118" s="11"/>
      <c r="J118" s="11"/>
      <c r="K118" s="11"/>
      <c r="L118" s="11"/>
      <c r="M118" s="11"/>
      <c r="N118" s="11"/>
      <c r="O118" s="11"/>
      <c r="P118" s="11"/>
      <c r="Q118" s="11"/>
      <c r="R118" s="11"/>
      <c r="S118" s="11"/>
      <c r="T118" s="11"/>
    </row>
    <row r="119" spans="1:20" x14ac:dyDescent="0.25">
      <c r="A119" s="11"/>
      <c r="B119" s="11"/>
      <c r="C119" s="11"/>
      <c r="D119" s="11"/>
      <c r="E119" s="11"/>
      <c r="F119" s="11"/>
      <c r="G119" s="11"/>
      <c r="H119" s="11"/>
      <c r="I119" s="11"/>
      <c r="J119" s="11"/>
      <c r="K119" s="11"/>
      <c r="L119" s="11"/>
      <c r="M119" s="11"/>
      <c r="N119" s="11"/>
      <c r="O119" s="11"/>
      <c r="P119" s="11"/>
      <c r="Q119" s="11"/>
      <c r="R119" s="11"/>
      <c r="S119" s="11"/>
      <c r="T119" s="11"/>
    </row>
    <row r="120" spans="1:20" x14ac:dyDescent="0.25">
      <c r="A120" s="11"/>
      <c r="B120" s="11"/>
      <c r="C120" s="11"/>
      <c r="D120" s="11"/>
      <c r="E120" s="11"/>
      <c r="F120" s="11"/>
      <c r="G120" s="11"/>
      <c r="H120" s="11"/>
      <c r="I120" s="11"/>
      <c r="J120" s="11"/>
      <c r="K120" s="11"/>
      <c r="L120" s="11"/>
      <c r="M120" s="11"/>
      <c r="N120" s="11"/>
      <c r="O120" s="11"/>
      <c r="P120" s="11"/>
      <c r="Q120" s="11"/>
      <c r="R120" s="11"/>
      <c r="S120" s="11"/>
      <c r="T120" s="11"/>
    </row>
    <row r="121" spans="1:20" x14ac:dyDescent="0.25">
      <c r="A121" s="11"/>
      <c r="B121" s="11"/>
      <c r="C121" s="11"/>
      <c r="D121" s="11"/>
      <c r="E121" s="11"/>
      <c r="F121" s="11"/>
      <c r="G121" s="11"/>
      <c r="H121" s="11"/>
      <c r="I121" s="11"/>
      <c r="J121" s="11"/>
      <c r="K121" s="11"/>
      <c r="L121" s="11"/>
      <c r="M121" s="11"/>
      <c r="N121" s="11"/>
      <c r="O121" s="11"/>
      <c r="P121" s="11"/>
      <c r="Q121" s="11"/>
      <c r="R121" s="11"/>
      <c r="S121" s="11"/>
      <c r="T121" s="11"/>
    </row>
    <row r="122" spans="1:20" x14ac:dyDescent="0.25">
      <c r="A122" s="11"/>
      <c r="B122" s="11"/>
      <c r="C122" s="11"/>
      <c r="D122" s="11"/>
      <c r="E122" s="11"/>
      <c r="F122" s="11"/>
      <c r="G122" s="11"/>
      <c r="H122" s="11"/>
      <c r="I122" s="11"/>
      <c r="J122" s="11"/>
      <c r="K122" s="11"/>
      <c r="L122" s="11"/>
      <c r="M122" s="11"/>
      <c r="N122" s="11"/>
      <c r="O122" s="11"/>
      <c r="P122" s="11"/>
      <c r="Q122" s="11"/>
      <c r="R122" s="11"/>
      <c r="S122" s="11"/>
      <c r="T122" s="11"/>
    </row>
    <row r="123" spans="1:20" x14ac:dyDescent="0.25">
      <c r="A123" s="11"/>
      <c r="B123" s="11"/>
      <c r="C123" s="11"/>
      <c r="D123" s="11"/>
      <c r="E123" s="11"/>
      <c r="F123" s="11"/>
      <c r="G123" s="11"/>
      <c r="H123" s="11"/>
      <c r="I123" s="11"/>
      <c r="J123" s="11"/>
      <c r="K123" s="11"/>
      <c r="L123" s="11"/>
      <c r="M123" s="11"/>
      <c r="N123" s="11"/>
      <c r="O123" s="11"/>
      <c r="P123" s="11"/>
      <c r="Q123" s="11"/>
      <c r="R123" s="11"/>
      <c r="S123" s="11"/>
      <c r="T123" s="11"/>
    </row>
    <row r="124" spans="1:20" x14ac:dyDescent="0.25">
      <c r="A124" s="11"/>
      <c r="B124" s="11"/>
      <c r="C124" s="11"/>
      <c r="D124" s="11"/>
      <c r="E124" s="11"/>
      <c r="F124" s="11"/>
      <c r="G124" s="11"/>
      <c r="H124" s="11"/>
      <c r="I124" s="11"/>
      <c r="J124" s="11"/>
      <c r="K124" s="11"/>
      <c r="L124" s="11"/>
      <c r="M124" s="11"/>
      <c r="N124" s="11"/>
      <c r="O124" s="11"/>
      <c r="P124" s="11"/>
      <c r="Q124" s="11"/>
      <c r="R124" s="11"/>
      <c r="S124" s="11"/>
      <c r="T124" s="11"/>
    </row>
    <row r="125" spans="1:20" x14ac:dyDescent="0.25">
      <c r="A125" s="11"/>
      <c r="B125" s="11"/>
      <c r="C125" s="11"/>
      <c r="D125" s="11"/>
      <c r="E125" s="11"/>
      <c r="F125" s="11"/>
      <c r="G125" s="11"/>
      <c r="H125" s="11"/>
      <c r="I125" s="11"/>
      <c r="J125" s="11"/>
      <c r="K125" s="11"/>
      <c r="L125" s="11"/>
      <c r="M125" s="11"/>
      <c r="N125" s="11"/>
      <c r="O125" s="11"/>
      <c r="P125" s="11"/>
      <c r="Q125" s="11"/>
      <c r="R125" s="11"/>
      <c r="S125" s="11"/>
      <c r="T125" s="11"/>
    </row>
    <row r="126" spans="1:20" x14ac:dyDescent="0.25">
      <c r="A126" s="11"/>
      <c r="B126" s="11"/>
      <c r="C126" s="11"/>
      <c r="D126" s="11"/>
      <c r="E126" s="11"/>
      <c r="F126" s="11"/>
      <c r="G126" s="11"/>
      <c r="H126" s="11"/>
      <c r="I126" s="11"/>
      <c r="J126" s="11"/>
      <c r="K126" s="11"/>
      <c r="L126" s="11"/>
      <c r="M126" s="11"/>
      <c r="N126" s="11"/>
      <c r="O126" s="11"/>
      <c r="P126" s="11"/>
      <c r="Q126" s="11"/>
      <c r="R126" s="11"/>
      <c r="S126" s="11"/>
      <c r="T126" s="11"/>
    </row>
    <row r="127" spans="1:20" x14ac:dyDescent="0.25">
      <c r="A127" s="11"/>
      <c r="B127" s="11"/>
      <c r="C127" s="11"/>
      <c r="D127" s="11"/>
      <c r="E127" s="11"/>
      <c r="F127" s="11"/>
      <c r="G127" s="11"/>
      <c r="H127" s="11"/>
      <c r="I127" s="11"/>
      <c r="J127" s="11"/>
      <c r="K127" s="11"/>
      <c r="L127" s="11"/>
      <c r="M127" s="11"/>
      <c r="N127" s="11"/>
      <c r="O127" s="11"/>
      <c r="P127" s="11"/>
      <c r="Q127" s="11"/>
      <c r="R127" s="11"/>
      <c r="S127" s="11"/>
      <c r="T127" s="11"/>
    </row>
    <row r="128" spans="1:20" x14ac:dyDescent="0.25">
      <c r="A128" s="11"/>
      <c r="B128" s="11"/>
      <c r="C128" s="11"/>
      <c r="D128" s="11"/>
      <c r="E128" s="11"/>
      <c r="F128" s="11"/>
      <c r="G128" s="11"/>
      <c r="H128" s="11"/>
      <c r="I128" s="11"/>
      <c r="J128" s="11"/>
      <c r="K128" s="11"/>
      <c r="L128" s="11"/>
      <c r="M128" s="11"/>
      <c r="N128" s="11"/>
      <c r="O128" s="11"/>
      <c r="P128" s="11"/>
      <c r="Q128" s="11"/>
      <c r="R128" s="11"/>
      <c r="S128" s="11"/>
      <c r="T128" s="11"/>
    </row>
    <row r="129" spans="1:20" x14ac:dyDescent="0.25">
      <c r="A129" s="11"/>
      <c r="B129" s="11"/>
      <c r="C129" s="11"/>
      <c r="D129" s="11"/>
      <c r="E129" s="11"/>
      <c r="F129" s="11"/>
      <c r="G129" s="11"/>
      <c r="H129" s="11"/>
      <c r="I129" s="11"/>
      <c r="J129" s="11"/>
      <c r="K129" s="11"/>
      <c r="L129" s="11"/>
      <c r="M129" s="11"/>
      <c r="N129" s="11"/>
      <c r="O129" s="11"/>
      <c r="P129" s="11"/>
      <c r="Q129" s="11"/>
      <c r="R129" s="11"/>
      <c r="S129" s="11"/>
      <c r="T129" s="11"/>
    </row>
    <row r="130" spans="1:20" x14ac:dyDescent="0.25">
      <c r="A130" s="11"/>
      <c r="B130" s="11"/>
      <c r="C130" s="11"/>
      <c r="D130" s="11"/>
      <c r="E130" s="11"/>
      <c r="F130" s="11"/>
      <c r="G130" s="11"/>
      <c r="H130" s="11"/>
      <c r="I130" s="11"/>
      <c r="J130" s="11"/>
      <c r="K130" s="11"/>
      <c r="L130" s="11"/>
      <c r="M130" s="11"/>
      <c r="N130" s="11"/>
      <c r="O130" s="11"/>
      <c r="P130" s="11"/>
      <c r="Q130" s="11"/>
      <c r="R130" s="11"/>
      <c r="S130" s="11"/>
      <c r="T130" s="11"/>
    </row>
    <row r="131" spans="1:20" x14ac:dyDescent="0.25">
      <c r="A131" s="11"/>
      <c r="B131" s="11"/>
      <c r="C131" s="11"/>
      <c r="D131" s="11"/>
      <c r="E131" s="11"/>
      <c r="F131" s="11"/>
      <c r="G131" s="11"/>
      <c r="H131" s="11"/>
      <c r="I131" s="11"/>
      <c r="J131" s="11"/>
      <c r="K131" s="11"/>
      <c r="L131" s="11"/>
      <c r="M131" s="11"/>
      <c r="N131" s="11"/>
      <c r="O131" s="11"/>
      <c r="P131" s="11"/>
      <c r="Q131" s="11"/>
      <c r="R131" s="11"/>
      <c r="S131" s="11"/>
      <c r="T131" s="11"/>
    </row>
    <row r="132" spans="1:20" x14ac:dyDescent="0.25">
      <c r="A132" s="11"/>
      <c r="B132" s="11"/>
      <c r="C132" s="11"/>
      <c r="D132" s="11"/>
      <c r="E132" s="11"/>
      <c r="F132" s="11"/>
      <c r="G132" s="11"/>
      <c r="H132" s="11"/>
      <c r="I132" s="11"/>
      <c r="J132" s="11"/>
      <c r="K132" s="11"/>
      <c r="L132" s="11"/>
      <c r="M132" s="11"/>
      <c r="N132" s="11"/>
      <c r="O132" s="11"/>
      <c r="P132" s="11"/>
      <c r="Q132" s="11"/>
      <c r="R132" s="11"/>
      <c r="S132" s="11"/>
      <c r="T132" s="11"/>
    </row>
    <row r="133" spans="1:20" x14ac:dyDescent="0.25">
      <c r="A133" s="11"/>
      <c r="B133" s="11"/>
      <c r="C133" s="11"/>
      <c r="D133" s="11"/>
      <c r="E133" s="11"/>
      <c r="F133" s="11"/>
      <c r="G133" s="11"/>
      <c r="H133" s="11"/>
      <c r="I133" s="11"/>
      <c r="J133" s="11"/>
      <c r="K133" s="11"/>
      <c r="L133" s="11"/>
      <c r="M133" s="11"/>
      <c r="N133" s="11"/>
      <c r="O133" s="11"/>
      <c r="P133" s="11"/>
      <c r="Q133" s="11"/>
      <c r="R133" s="11"/>
      <c r="S133" s="11"/>
      <c r="T133" s="11"/>
    </row>
    <row r="134" spans="1:20" x14ac:dyDescent="0.25">
      <c r="A134" s="11"/>
      <c r="B134" s="11"/>
      <c r="C134" s="11"/>
      <c r="D134" s="11"/>
      <c r="E134" s="11"/>
      <c r="F134" s="11"/>
      <c r="G134" s="11"/>
      <c r="H134" s="11"/>
      <c r="I134" s="11"/>
      <c r="J134" s="11"/>
      <c r="K134" s="11"/>
      <c r="L134" s="11"/>
      <c r="M134" s="11"/>
      <c r="N134" s="11"/>
      <c r="O134" s="11"/>
      <c r="P134" s="11"/>
      <c r="Q134" s="11"/>
      <c r="R134" s="11"/>
      <c r="S134" s="11"/>
      <c r="T134" s="11"/>
    </row>
    <row r="135" spans="1:20" x14ac:dyDescent="0.25">
      <c r="A135" s="11"/>
      <c r="B135" s="11"/>
      <c r="C135" s="11"/>
      <c r="D135" s="11"/>
      <c r="E135" s="11"/>
      <c r="F135" s="11"/>
      <c r="G135" s="11"/>
      <c r="H135" s="11"/>
      <c r="I135" s="11"/>
      <c r="J135" s="11"/>
      <c r="K135" s="11"/>
      <c r="L135" s="11"/>
      <c r="M135" s="11"/>
      <c r="N135" s="11"/>
      <c r="O135" s="11"/>
      <c r="P135" s="11"/>
      <c r="Q135" s="11"/>
      <c r="R135" s="11"/>
      <c r="S135" s="11"/>
      <c r="T135" s="11"/>
    </row>
    <row r="136" spans="1:20" x14ac:dyDescent="0.25">
      <c r="A136" s="11"/>
      <c r="B136" s="11"/>
      <c r="C136" s="11"/>
      <c r="D136" s="11"/>
      <c r="E136" s="11"/>
      <c r="F136" s="11"/>
      <c r="G136" s="11"/>
      <c r="H136" s="11"/>
      <c r="I136" s="11"/>
      <c r="J136" s="11"/>
      <c r="K136" s="11"/>
      <c r="L136" s="11"/>
      <c r="M136" s="11"/>
      <c r="N136" s="11"/>
      <c r="O136" s="11"/>
      <c r="P136" s="11"/>
      <c r="Q136" s="11"/>
      <c r="R136" s="11"/>
      <c r="S136" s="11"/>
      <c r="T136" s="11"/>
    </row>
    <row r="137" spans="1:20" x14ac:dyDescent="0.25">
      <c r="A137" s="11"/>
      <c r="B137" s="11"/>
      <c r="C137" s="11"/>
      <c r="D137" s="11"/>
      <c r="E137" s="11"/>
      <c r="F137" s="11"/>
      <c r="G137" s="11"/>
      <c r="H137" s="11"/>
      <c r="I137" s="11"/>
      <c r="J137" s="11"/>
      <c r="K137" s="11"/>
      <c r="L137" s="11"/>
      <c r="M137" s="11"/>
      <c r="N137" s="11"/>
      <c r="O137" s="11"/>
      <c r="P137" s="11"/>
      <c r="Q137" s="11"/>
      <c r="R137" s="11"/>
      <c r="S137" s="11"/>
      <c r="T137" s="11"/>
    </row>
    <row r="138" spans="1:20" x14ac:dyDescent="0.25">
      <c r="A138" s="11"/>
      <c r="B138" s="11"/>
      <c r="C138" s="11"/>
      <c r="D138" s="11"/>
      <c r="E138" s="11"/>
      <c r="F138" s="11"/>
      <c r="G138" s="11"/>
      <c r="H138" s="11"/>
      <c r="I138" s="11"/>
      <c r="J138" s="11"/>
      <c r="K138" s="11"/>
      <c r="L138" s="11"/>
      <c r="M138" s="11"/>
      <c r="N138" s="11"/>
      <c r="O138" s="11"/>
      <c r="P138" s="11"/>
      <c r="Q138" s="11"/>
      <c r="R138" s="11"/>
      <c r="S138" s="11"/>
      <c r="T138" s="11"/>
    </row>
    <row r="139" spans="1:20" x14ac:dyDescent="0.25">
      <c r="A139" s="11"/>
      <c r="B139" s="11"/>
      <c r="C139" s="11"/>
      <c r="D139" s="11"/>
      <c r="E139" s="11"/>
      <c r="F139" s="11"/>
      <c r="G139" s="11"/>
      <c r="H139" s="11"/>
      <c r="I139" s="11"/>
      <c r="J139" s="11"/>
      <c r="K139" s="11"/>
      <c r="L139" s="11"/>
      <c r="M139" s="11"/>
      <c r="N139" s="11"/>
      <c r="O139" s="11"/>
      <c r="P139" s="11"/>
      <c r="Q139" s="11"/>
      <c r="R139" s="11"/>
      <c r="S139" s="11"/>
      <c r="T139" s="11"/>
    </row>
    <row r="140" spans="1:20" x14ac:dyDescent="0.25">
      <c r="A140" s="11"/>
      <c r="B140" s="11"/>
      <c r="C140" s="11"/>
      <c r="D140" s="11"/>
      <c r="E140" s="11"/>
      <c r="F140" s="11"/>
      <c r="G140" s="11"/>
      <c r="H140" s="11"/>
      <c r="I140" s="11"/>
      <c r="J140" s="11"/>
      <c r="K140" s="11"/>
      <c r="L140" s="11"/>
      <c r="M140" s="11"/>
      <c r="N140" s="11"/>
      <c r="O140" s="11"/>
      <c r="P140" s="11"/>
      <c r="Q140" s="11"/>
      <c r="R140" s="11"/>
      <c r="S140" s="11"/>
      <c r="T140" s="11"/>
    </row>
    <row r="141" spans="1:20" x14ac:dyDescent="0.25">
      <c r="A141" s="11"/>
      <c r="B141" s="11"/>
      <c r="C141" s="11"/>
      <c r="D141" s="11"/>
      <c r="E141" s="11"/>
      <c r="F141" s="11"/>
      <c r="G141" s="11"/>
      <c r="H141" s="11"/>
      <c r="I141" s="11"/>
      <c r="J141" s="11"/>
      <c r="K141" s="11"/>
      <c r="L141" s="11"/>
      <c r="M141" s="11"/>
      <c r="N141" s="11"/>
      <c r="O141" s="11"/>
      <c r="P141" s="11"/>
      <c r="Q141" s="11"/>
      <c r="R141" s="11"/>
      <c r="S141" s="11"/>
      <c r="T141" s="11"/>
    </row>
    <row r="142" spans="1:20" x14ac:dyDescent="0.25">
      <c r="A142" s="11"/>
      <c r="B142" s="11"/>
      <c r="C142" s="11"/>
      <c r="D142" s="11"/>
      <c r="E142" s="11"/>
      <c r="F142" s="11"/>
      <c r="G142" s="11"/>
      <c r="H142" s="11"/>
      <c r="I142" s="11"/>
      <c r="J142" s="11"/>
      <c r="K142" s="11"/>
      <c r="L142" s="11"/>
      <c r="M142" s="11"/>
      <c r="N142" s="11"/>
      <c r="O142" s="11"/>
      <c r="P142" s="11"/>
      <c r="Q142" s="11"/>
      <c r="R142" s="11"/>
      <c r="S142" s="11"/>
      <c r="T142" s="11"/>
    </row>
    <row r="143" spans="1:20" x14ac:dyDescent="0.25">
      <c r="A143" s="11"/>
      <c r="B143" s="11"/>
      <c r="C143" s="11"/>
      <c r="D143" s="11"/>
      <c r="E143" s="11"/>
      <c r="F143" s="11"/>
      <c r="G143" s="11"/>
      <c r="H143" s="11"/>
      <c r="I143" s="11"/>
      <c r="J143" s="11"/>
      <c r="K143" s="11"/>
      <c r="L143" s="11"/>
      <c r="M143" s="11"/>
      <c r="N143" s="11"/>
      <c r="O143" s="11"/>
      <c r="P143" s="11"/>
      <c r="Q143" s="11"/>
      <c r="R143" s="11"/>
      <c r="S143" s="11"/>
      <c r="T143" s="11"/>
    </row>
    <row r="144" spans="1:20" x14ac:dyDescent="0.25">
      <c r="A144" s="11"/>
      <c r="B144" s="11"/>
      <c r="C144" s="11"/>
      <c r="D144" s="11"/>
      <c r="E144" s="11"/>
      <c r="F144" s="11"/>
      <c r="G144" s="11"/>
      <c r="H144" s="11"/>
      <c r="I144" s="11"/>
      <c r="J144" s="11"/>
      <c r="K144" s="11"/>
      <c r="L144" s="11"/>
      <c r="M144" s="11"/>
      <c r="N144" s="11"/>
      <c r="O144" s="11"/>
      <c r="P144" s="11"/>
      <c r="Q144" s="11"/>
      <c r="R144" s="11"/>
      <c r="S144" s="11"/>
      <c r="T144" s="11"/>
    </row>
    <row r="145" spans="1:20" x14ac:dyDescent="0.25">
      <c r="A145" s="11"/>
      <c r="B145" s="11"/>
      <c r="C145" s="11"/>
      <c r="D145" s="11"/>
      <c r="E145" s="11"/>
      <c r="F145" s="11"/>
      <c r="G145" s="11"/>
      <c r="H145" s="11"/>
      <c r="I145" s="11"/>
      <c r="J145" s="11"/>
      <c r="K145" s="11"/>
      <c r="L145" s="11"/>
      <c r="M145" s="11"/>
      <c r="N145" s="11"/>
      <c r="O145" s="11"/>
      <c r="P145" s="11"/>
      <c r="Q145" s="11"/>
      <c r="R145" s="11"/>
      <c r="S145" s="11"/>
      <c r="T145" s="11"/>
    </row>
    <row r="146" spans="1:20" x14ac:dyDescent="0.25">
      <c r="A146" s="11"/>
      <c r="B146" s="11"/>
      <c r="C146" s="11"/>
      <c r="D146" s="11"/>
      <c r="E146" s="11"/>
      <c r="F146" s="11"/>
      <c r="G146" s="11"/>
      <c r="H146" s="11"/>
      <c r="I146" s="11"/>
      <c r="J146" s="11"/>
      <c r="K146" s="11"/>
      <c r="L146" s="11"/>
      <c r="M146" s="11"/>
      <c r="N146" s="11"/>
      <c r="O146" s="11"/>
      <c r="P146" s="11"/>
      <c r="Q146" s="11"/>
      <c r="R146" s="11"/>
      <c r="S146" s="11"/>
      <c r="T146" s="11"/>
    </row>
    <row r="147" spans="1:20" x14ac:dyDescent="0.25">
      <c r="A147" s="11"/>
      <c r="B147" s="11"/>
      <c r="C147" s="11"/>
      <c r="D147" s="11"/>
      <c r="E147" s="11"/>
      <c r="F147" s="11"/>
      <c r="G147" s="11"/>
      <c r="H147" s="11"/>
      <c r="I147" s="11"/>
      <c r="J147" s="11"/>
      <c r="K147" s="11"/>
      <c r="L147" s="11"/>
      <c r="M147" s="11"/>
      <c r="N147" s="11"/>
      <c r="O147" s="11"/>
      <c r="P147" s="11"/>
      <c r="Q147" s="11"/>
      <c r="R147" s="11"/>
      <c r="S147" s="11"/>
      <c r="T147" s="11"/>
    </row>
    <row r="148" spans="1:20" x14ac:dyDescent="0.25">
      <c r="A148" s="11"/>
      <c r="B148" s="11"/>
      <c r="C148" s="11"/>
      <c r="D148" s="11"/>
      <c r="E148" s="11"/>
      <c r="F148" s="11"/>
      <c r="G148" s="11"/>
      <c r="H148" s="11"/>
      <c r="I148" s="11"/>
      <c r="J148" s="11"/>
      <c r="K148" s="11"/>
      <c r="L148" s="11"/>
      <c r="M148" s="11"/>
      <c r="N148" s="11"/>
      <c r="O148" s="11"/>
      <c r="P148" s="11"/>
      <c r="Q148" s="11"/>
      <c r="R148" s="11"/>
      <c r="S148" s="11"/>
      <c r="T148" s="11"/>
    </row>
    <row r="149" spans="1:20" x14ac:dyDescent="0.25">
      <c r="A149" s="11"/>
      <c r="B149" s="11"/>
      <c r="C149" s="11"/>
      <c r="D149" s="11"/>
      <c r="E149" s="11"/>
      <c r="F149" s="11"/>
      <c r="G149" s="11"/>
      <c r="H149" s="11"/>
      <c r="I149" s="11"/>
      <c r="J149" s="11"/>
      <c r="K149" s="11"/>
      <c r="L149" s="11"/>
      <c r="M149" s="11"/>
      <c r="N149" s="11"/>
      <c r="O149" s="11"/>
      <c r="P149" s="11"/>
      <c r="Q149" s="11"/>
      <c r="R149" s="11"/>
      <c r="S149" s="11"/>
      <c r="T149" s="11"/>
    </row>
    <row r="150" spans="1:20" x14ac:dyDescent="0.25">
      <c r="A150" s="11"/>
      <c r="B150" s="11"/>
      <c r="C150" s="11"/>
      <c r="D150" s="11"/>
      <c r="E150" s="11"/>
      <c r="F150" s="11"/>
      <c r="G150" s="11"/>
      <c r="H150" s="11"/>
      <c r="I150" s="11"/>
      <c r="J150" s="11"/>
      <c r="K150" s="11"/>
      <c r="L150" s="11"/>
      <c r="M150" s="11"/>
      <c r="N150" s="11"/>
      <c r="O150" s="11"/>
      <c r="P150" s="11"/>
      <c r="Q150" s="11"/>
      <c r="R150" s="11"/>
      <c r="S150" s="11"/>
      <c r="T150" s="11"/>
    </row>
    <row r="151" spans="1:20" x14ac:dyDescent="0.25">
      <c r="A151" s="11"/>
      <c r="B151" s="11"/>
      <c r="C151" s="11"/>
      <c r="D151" s="11"/>
      <c r="E151" s="11"/>
      <c r="F151" s="11"/>
      <c r="G151" s="11"/>
      <c r="H151" s="11"/>
      <c r="I151" s="11"/>
      <c r="J151" s="11"/>
      <c r="K151" s="11"/>
      <c r="L151" s="11"/>
      <c r="M151" s="11"/>
      <c r="N151" s="11"/>
      <c r="O151" s="11"/>
      <c r="P151" s="11"/>
      <c r="Q151" s="11"/>
      <c r="R151" s="11"/>
      <c r="S151" s="11"/>
      <c r="T151" s="11"/>
    </row>
    <row r="152" spans="1:20" x14ac:dyDescent="0.25">
      <c r="A152" s="11"/>
      <c r="B152" s="11"/>
      <c r="C152" s="11"/>
      <c r="D152" s="11"/>
      <c r="E152" s="11"/>
      <c r="F152" s="11"/>
      <c r="G152" s="11"/>
      <c r="H152" s="11"/>
      <c r="I152" s="11"/>
      <c r="J152" s="11"/>
      <c r="K152" s="11"/>
      <c r="L152" s="11"/>
      <c r="M152" s="11"/>
      <c r="N152" s="11"/>
      <c r="O152" s="11"/>
      <c r="P152" s="11"/>
      <c r="Q152" s="11"/>
      <c r="R152" s="11"/>
      <c r="S152" s="11"/>
      <c r="T152" s="11"/>
    </row>
    <row r="153" spans="1:20" x14ac:dyDescent="0.25">
      <c r="A153" s="11"/>
      <c r="B153" s="11"/>
      <c r="C153" s="11"/>
      <c r="D153" s="11"/>
      <c r="E153" s="11"/>
      <c r="F153" s="11"/>
      <c r="G153" s="11"/>
      <c r="H153" s="11"/>
      <c r="I153" s="11"/>
      <c r="J153" s="11"/>
      <c r="K153" s="11"/>
      <c r="L153" s="11"/>
      <c r="M153" s="11"/>
      <c r="N153" s="11"/>
      <c r="O153" s="11"/>
      <c r="P153" s="11"/>
      <c r="Q153" s="11"/>
      <c r="R153" s="11"/>
      <c r="S153" s="11"/>
      <c r="T153" s="11"/>
    </row>
    <row r="154" spans="1:20" x14ac:dyDescent="0.25">
      <c r="A154" s="11"/>
      <c r="B154" s="11"/>
      <c r="C154" s="11"/>
      <c r="D154" s="11"/>
      <c r="E154" s="11"/>
      <c r="F154" s="11"/>
      <c r="G154" s="11"/>
      <c r="H154" s="11"/>
      <c r="I154" s="11"/>
      <c r="J154" s="11"/>
      <c r="K154" s="11"/>
      <c r="L154" s="11"/>
      <c r="M154" s="11"/>
      <c r="N154" s="11"/>
      <c r="O154" s="11"/>
      <c r="P154" s="11"/>
      <c r="Q154" s="11"/>
      <c r="R154" s="11"/>
      <c r="S154" s="11"/>
      <c r="T154" s="11"/>
    </row>
    <row r="155" spans="1:20" x14ac:dyDescent="0.25">
      <c r="A155" s="11"/>
      <c r="B155" s="11"/>
      <c r="C155" s="11"/>
      <c r="D155" s="11"/>
      <c r="E155" s="11"/>
      <c r="F155" s="11"/>
      <c r="G155" s="11"/>
      <c r="H155" s="11"/>
      <c r="I155" s="11"/>
      <c r="J155" s="11"/>
      <c r="K155" s="11"/>
      <c r="L155" s="11"/>
      <c r="M155" s="11"/>
      <c r="N155" s="11"/>
      <c r="O155" s="11"/>
      <c r="P155" s="11"/>
      <c r="Q155" s="11"/>
      <c r="R155" s="11"/>
      <c r="S155" s="11"/>
      <c r="T155" s="11"/>
    </row>
    <row r="156" spans="1:20" x14ac:dyDescent="0.25">
      <c r="A156" s="11"/>
      <c r="B156" s="11"/>
      <c r="C156" s="11"/>
      <c r="D156" s="11"/>
      <c r="E156" s="11"/>
      <c r="F156" s="11"/>
      <c r="G156" s="11"/>
      <c r="H156" s="11"/>
      <c r="I156" s="11"/>
      <c r="J156" s="11"/>
      <c r="K156" s="11"/>
      <c r="L156" s="11"/>
      <c r="M156" s="11"/>
      <c r="N156" s="11"/>
      <c r="O156" s="11"/>
      <c r="P156" s="11"/>
      <c r="Q156" s="11"/>
      <c r="R156" s="11"/>
      <c r="S156" s="11"/>
      <c r="T156" s="11"/>
    </row>
    <row r="157" spans="1:20" x14ac:dyDescent="0.25">
      <c r="A157" s="11"/>
      <c r="B157" s="11"/>
      <c r="C157" s="11"/>
      <c r="D157" s="11"/>
      <c r="E157" s="11"/>
      <c r="F157" s="11"/>
      <c r="G157" s="11"/>
      <c r="H157" s="11"/>
      <c r="I157" s="11"/>
      <c r="J157" s="11"/>
      <c r="K157" s="11"/>
      <c r="L157" s="11"/>
      <c r="M157" s="11"/>
      <c r="N157" s="11"/>
      <c r="O157" s="11"/>
      <c r="P157" s="11"/>
      <c r="Q157" s="11"/>
      <c r="R157" s="11"/>
      <c r="S157" s="11"/>
      <c r="T157" s="11"/>
    </row>
    <row r="158" spans="1:20" x14ac:dyDescent="0.25">
      <c r="A158" s="11"/>
      <c r="B158" s="11"/>
      <c r="C158" s="11"/>
      <c r="D158" s="11"/>
      <c r="E158" s="11"/>
      <c r="F158" s="11"/>
      <c r="G158" s="11"/>
      <c r="H158" s="11"/>
      <c r="I158" s="11"/>
      <c r="J158" s="11"/>
      <c r="K158" s="11"/>
      <c r="L158" s="11"/>
      <c r="M158" s="11"/>
      <c r="N158" s="11"/>
      <c r="O158" s="11"/>
      <c r="P158" s="11"/>
      <c r="Q158" s="11"/>
      <c r="R158" s="11"/>
      <c r="S158" s="11"/>
      <c r="T158" s="11"/>
    </row>
    <row r="159" spans="1:20" x14ac:dyDescent="0.25">
      <c r="A159" s="11"/>
      <c r="B159" s="11"/>
      <c r="C159" s="11"/>
      <c r="D159" s="11"/>
      <c r="E159" s="11"/>
      <c r="F159" s="11"/>
      <c r="G159" s="11"/>
      <c r="H159" s="11"/>
      <c r="I159" s="11"/>
      <c r="J159" s="11"/>
      <c r="K159" s="11"/>
      <c r="L159" s="11"/>
      <c r="M159" s="11"/>
      <c r="N159" s="11"/>
      <c r="O159" s="11"/>
      <c r="P159" s="11"/>
      <c r="Q159" s="11"/>
      <c r="R159" s="11"/>
      <c r="S159" s="11"/>
      <c r="T159" s="11"/>
    </row>
    <row r="160" spans="1:20" x14ac:dyDescent="0.25">
      <c r="A160" s="11"/>
      <c r="B160" s="11"/>
      <c r="C160" s="11"/>
      <c r="D160" s="11"/>
      <c r="E160" s="11"/>
      <c r="F160" s="11"/>
      <c r="G160" s="11"/>
      <c r="H160" s="11"/>
      <c r="I160" s="11"/>
      <c r="J160" s="11"/>
      <c r="K160" s="11"/>
      <c r="L160" s="11"/>
      <c r="M160" s="11"/>
      <c r="N160" s="11"/>
      <c r="O160" s="11"/>
      <c r="P160" s="11"/>
      <c r="Q160" s="11"/>
      <c r="R160" s="11"/>
      <c r="S160" s="11"/>
      <c r="T160" s="11"/>
    </row>
    <row r="161" spans="1:20" x14ac:dyDescent="0.25">
      <c r="A161" s="11"/>
      <c r="B161" s="11"/>
      <c r="C161" s="11"/>
      <c r="D161" s="11"/>
      <c r="E161" s="11"/>
      <c r="F161" s="11"/>
      <c r="G161" s="11"/>
      <c r="H161" s="11"/>
      <c r="I161" s="11"/>
      <c r="J161" s="11"/>
      <c r="K161" s="11"/>
      <c r="L161" s="11"/>
      <c r="M161" s="11"/>
      <c r="N161" s="11"/>
      <c r="O161" s="11"/>
      <c r="P161" s="11"/>
      <c r="Q161" s="11"/>
      <c r="R161" s="11"/>
      <c r="S161" s="11"/>
      <c r="T161" s="11"/>
    </row>
    <row r="162" spans="1:20" x14ac:dyDescent="0.25">
      <c r="A162" s="11"/>
      <c r="B162" s="11"/>
      <c r="C162" s="11"/>
      <c r="D162" s="11"/>
      <c r="E162" s="11"/>
      <c r="F162" s="11"/>
      <c r="G162" s="11"/>
      <c r="H162" s="11"/>
      <c r="I162" s="11"/>
      <c r="J162" s="11"/>
      <c r="K162" s="11"/>
      <c r="L162" s="11"/>
      <c r="M162" s="11"/>
      <c r="N162" s="11"/>
      <c r="O162" s="11"/>
      <c r="P162" s="11"/>
      <c r="Q162" s="11"/>
      <c r="R162" s="11"/>
      <c r="S162" s="11"/>
      <c r="T162" s="11"/>
    </row>
    <row r="163" spans="1:20" x14ac:dyDescent="0.25">
      <c r="A163" s="11"/>
      <c r="B163" s="11"/>
      <c r="C163" s="11"/>
      <c r="D163" s="11"/>
      <c r="E163" s="11"/>
      <c r="F163" s="11"/>
      <c r="G163" s="11"/>
      <c r="H163" s="11"/>
      <c r="I163" s="11"/>
      <c r="J163" s="11"/>
      <c r="K163" s="11"/>
      <c r="L163" s="11"/>
      <c r="M163" s="11"/>
      <c r="N163" s="11"/>
      <c r="O163" s="11"/>
      <c r="P163" s="11"/>
      <c r="Q163" s="11"/>
      <c r="R163" s="11"/>
      <c r="S163" s="11"/>
      <c r="T163" s="11"/>
    </row>
    <row r="164" spans="1:20" x14ac:dyDescent="0.25">
      <c r="A164" s="11"/>
      <c r="B164" s="11"/>
      <c r="C164" s="11"/>
      <c r="D164" s="11"/>
      <c r="E164" s="11"/>
      <c r="F164" s="11"/>
      <c r="G164" s="11"/>
      <c r="H164" s="11"/>
      <c r="I164" s="11"/>
      <c r="J164" s="11"/>
      <c r="K164" s="11"/>
      <c r="L164" s="11"/>
      <c r="M164" s="11"/>
      <c r="N164" s="11"/>
      <c r="O164" s="11"/>
      <c r="P164" s="11"/>
      <c r="Q164" s="11"/>
      <c r="R164" s="11"/>
      <c r="S164" s="11"/>
      <c r="T164" s="11"/>
    </row>
    <row r="165" spans="1:20" x14ac:dyDescent="0.25">
      <c r="A165" s="11"/>
      <c r="B165" s="11"/>
      <c r="C165" s="11"/>
      <c r="D165" s="11"/>
      <c r="E165" s="11"/>
      <c r="F165" s="11"/>
      <c r="G165" s="11"/>
      <c r="H165" s="11"/>
      <c r="I165" s="11"/>
      <c r="J165" s="11"/>
      <c r="K165" s="11"/>
      <c r="L165" s="11"/>
      <c r="M165" s="11"/>
      <c r="N165" s="11"/>
      <c r="O165" s="11"/>
      <c r="P165" s="11"/>
      <c r="Q165" s="11"/>
      <c r="R165" s="11"/>
      <c r="S165" s="11"/>
      <c r="T165" s="11"/>
    </row>
    <row r="166" spans="1:20" x14ac:dyDescent="0.25">
      <c r="A166" s="11"/>
      <c r="B166" s="11"/>
      <c r="C166" s="11"/>
      <c r="D166" s="11"/>
      <c r="E166" s="11"/>
      <c r="F166" s="11"/>
      <c r="G166" s="11"/>
      <c r="H166" s="11"/>
      <c r="I166" s="11"/>
      <c r="J166" s="11"/>
      <c r="K166" s="11"/>
      <c r="L166" s="11"/>
      <c r="M166" s="11"/>
      <c r="N166" s="11"/>
      <c r="O166" s="11"/>
      <c r="P166" s="11"/>
      <c r="Q166" s="11"/>
      <c r="R166" s="11"/>
      <c r="S166" s="11"/>
      <c r="T166" s="11"/>
    </row>
    <row r="167" spans="1:20" x14ac:dyDescent="0.25">
      <c r="A167" s="11"/>
      <c r="B167" s="11"/>
      <c r="C167" s="11"/>
      <c r="D167" s="11"/>
      <c r="E167" s="11"/>
      <c r="F167" s="11"/>
      <c r="G167" s="11"/>
      <c r="H167" s="11"/>
      <c r="I167" s="11"/>
      <c r="J167" s="11"/>
      <c r="K167" s="11"/>
      <c r="L167" s="11"/>
      <c r="M167" s="11"/>
      <c r="N167" s="11"/>
      <c r="O167" s="11"/>
      <c r="P167" s="11"/>
      <c r="Q167" s="11"/>
      <c r="R167" s="11"/>
      <c r="S167" s="11"/>
      <c r="T167" s="11"/>
    </row>
    <row r="168" spans="1:20" x14ac:dyDescent="0.25">
      <c r="A168" s="11"/>
      <c r="B168" s="11"/>
      <c r="C168" s="11"/>
      <c r="D168" s="11"/>
      <c r="E168" s="11"/>
      <c r="F168" s="11"/>
      <c r="G168" s="11"/>
      <c r="H168" s="11"/>
      <c r="I168" s="11"/>
      <c r="J168" s="11"/>
      <c r="K168" s="11"/>
      <c r="L168" s="11"/>
      <c r="M168" s="11"/>
      <c r="N168" s="11"/>
      <c r="O168" s="11"/>
      <c r="P168" s="11"/>
      <c r="Q168" s="11"/>
      <c r="R168" s="11"/>
      <c r="S168" s="11"/>
      <c r="T168" s="11"/>
    </row>
    <row r="169" spans="1:20" x14ac:dyDescent="0.25">
      <c r="A169" s="11"/>
      <c r="B169" s="11"/>
      <c r="C169" s="11"/>
      <c r="D169" s="11"/>
      <c r="E169" s="11"/>
      <c r="F169" s="11"/>
      <c r="G169" s="11"/>
      <c r="H169" s="11"/>
      <c r="I169" s="11"/>
      <c r="J169" s="11"/>
      <c r="K169" s="11"/>
      <c r="L169" s="11"/>
      <c r="M169" s="11"/>
      <c r="N169" s="11"/>
      <c r="O169" s="11"/>
      <c r="P169" s="11"/>
      <c r="Q169" s="11"/>
      <c r="R169" s="11"/>
      <c r="S169" s="11"/>
      <c r="T169" s="11"/>
    </row>
    <row r="170" spans="1:20" x14ac:dyDescent="0.25">
      <c r="A170" s="11"/>
      <c r="B170" s="11"/>
      <c r="C170" s="11"/>
      <c r="D170" s="11"/>
      <c r="E170" s="11"/>
      <c r="F170" s="11"/>
      <c r="G170" s="11"/>
      <c r="H170" s="11"/>
      <c r="I170" s="11"/>
      <c r="J170" s="11"/>
      <c r="K170" s="11"/>
      <c r="L170" s="11"/>
      <c r="M170" s="11"/>
      <c r="N170" s="11"/>
      <c r="O170" s="11"/>
      <c r="P170" s="11"/>
      <c r="Q170" s="11"/>
      <c r="R170" s="11"/>
      <c r="S170" s="11"/>
      <c r="T170" s="11"/>
    </row>
    <row r="171" spans="1:20" x14ac:dyDescent="0.25">
      <c r="A171" s="11"/>
      <c r="B171" s="11"/>
      <c r="C171" s="11"/>
      <c r="D171" s="11"/>
      <c r="E171" s="11"/>
      <c r="F171" s="11"/>
      <c r="G171" s="11"/>
      <c r="H171" s="11"/>
      <c r="I171" s="11"/>
      <c r="J171" s="11"/>
      <c r="K171" s="11"/>
      <c r="L171" s="11"/>
      <c r="M171" s="11"/>
      <c r="N171" s="11"/>
      <c r="O171" s="11"/>
      <c r="P171" s="11"/>
      <c r="Q171" s="11"/>
      <c r="R171" s="11"/>
      <c r="S171" s="11"/>
      <c r="T171" s="11"/>
    </row>
    <row r="172" spans="1:20" x14ac:dyDescent="0.25">
      <c r="A172" s="11"/>
      <c r="B172" s="11"/>
      <c r="C172" s="11"/>
      <c r="D172" s="11"/>
      <c r="E172" s="11"/>
      <c r="F172" s="11"/>
      <c r="G172" s="11"/>
      <c r="H172" s="11"/>
      <c r="I172" s="11"/>
      <c r="J172" s="11"/>
      <c r="K172" s="11"/>
      <c r="L172" s="11"/>
      <c r="M172" s="11"/>
      <c r="N172" s="11"/>
      <c r="O172" s="11"/>
      <c r="P172" s="11"/>
      <c r="Q172" s="11"/>
      <c r="R172" s="11"/>
      <c r="S172" s="11"/>
      <c r="T172" s="11"/>
    </row>
    <row r="173" spans="1:20" x14ac:dyDescent="0.25">
      <c r="A173" s="11"/>
      <c r="B173" s="11"/>
      <c r="C173" s="11"/>
      <c r="D173" s="11"/>
      <c r="E173" s="11"/>
      <c r="F173" s="11"/>
      <c r="G173" s="11"/>
      <c r="H173" s="11"/>
      <c r="I173" s="11"/>
      <c r="J173" s="11"/>
      <c r="K173" s="11"/>
      <c r="L173" s="11"/>
      <c r="M173" s="11"/>
      <c r="N173" s="11"/>
      <c r="O173" s="11"/>
      <c r="P173" s="11"/>
      <c r="Q173" s="11"/>
      <c r="R173" s="11"/>
      <c r="S173" s="11"/>
      <c r="T173" s="11"/>
    </row>
    <row r="174" spans="1:20" x14ac:dyDescent="0.25">
      <c r="A174" s="11"/>
      <c r="B174" s="11"/>
      <c r="C174" s="11"/>
      <c r="D174" s="11"/>
      <c r="E174" s="11"/>
      <c r="F174" s="11"/>
      <c r="G174" s="11"/>
      <c r="H174" s="11"/>
      <c r="I174" s="11"/>
      <c r="J174" s="11"/>
      <c r="K174" s="11"/>
      <c r="L174" s="11"/>
      <c r="M174" s="11"/>
      <c r="N174" s="11"/>
      <c r="O174" s="11"/>
      <c r="P174" s="11"/>
      <c r="Q174" s="11"/>
      <c r="R174" s="11"/>
      <c r="S174" s="11"/>
      <c r="T174" s="11"/>
    </row>
    <row r="175" spans="1:20" x14ac:dyDescent="0.25">
      <c r="A175" s="11"/>
      <c r="B175" s="11"/>
      <c r="C175" s="11"/>
      <c r="D175" s="11"/>
      <c r="E175" s="11"/>
      <c r="F175" s="11"/>
      <c r="G175" s="11"/>
      <c r="H175" s="11"/>
      <c r="I175" s="11"/>
      <c r="J175" s="11"/>
      <c r="K175" s="11"/>
      <c r="L175" s="11"/>
      <c r="M175" s="11"/>
      <c r="N175" s="11"/>
      <c r="O175" s="11"/>
      <c r="P175" s="11"/>
      <c r="Q175" s="11"/>
      <c r="R175" s="11"/>
      <c r="S175" s="11"/>
      <c r="T175" s="11"/>
    </row>
    <row r="176" spans="1:20" x14ac:dyDescent="0.25">
      <c r="A176" s="11"/>
      <c r="B176" s="11"/>
      <c r="C176" s="11"/>
      <c r="D176" s="11"/>
      <c r="E176" s="11"/>
      <c r="F176" s="11"/>
      <c r="G176" s="11"/>
      <c r="H176" s="11"/>
      <c r="I176" s="11"/>
      <c r="J176" s="11"/>
      <c r="K176" s="11"/>
      <c r="L176" s="11"/>
      <c r="M176" s="11"/>
      <c r="N176" s="11"/>
      <c r="O176" s="11"/>
      <c r="P176" s="11"/>
      <c r="Q176" s="11"/>
      <c r="R176" s="11"/>
      <c r="S176" s="11"/>
      <c r="T176" s="11"/>
    </row>
    <row r="177" spans="1:20" x14ac:dyDescent="0.25">
      <c r="A177" s="11"/>
      <c r="B177" s="11"/>
      <c r="C177" s="11"/>
      <c r="D177" s="11"/>
      <c r="E177" s="11"/>
      <c r="F177" s="11"/>
      <c r="G177" s="11"/>
      <c r="H177" s="11"/>
      <c r="I177" s="11"/>
      <c r="J177" s="11"/>
      <c r="K177" s="11"/>
      <c r="L177" s="11"/>
      <c r="M177" s="11"/>
      <c r="N177" s="11"/>
      <c r="O177" s="11"/>
      <c r="P177" s="11"/>
      <c r="Q177" s="11"/>
      <c r="R177" s="11"/>
      <c r="S177" s="11"/>
      <c r="T177" s="11"/>
    </row>
    <row r="178" spans="1:20" x14ac:dyDescent="0.25">
      <c r="A178" s="11"/>
      <c r="B178" s="11"/>
      <c r="C178" s="11"/>
      <c r="D178" s="11"/>
      <c r="E178" s="11"/>
      <c r="F178" s="11"/>
      <c r="G178" s="11"/>
      <c r="H178" s="11"/>
      <c r="I178" s="11"/>
      <c r="J178" s="11"/>
      <c r="K178" s="11"/>
      <c r="L178" s="11"/>
      <c r="M178" s="11"/>
      <c r="N178" s="11"/>
      <c r="O178" s="11"/>
      <c r="P178" s="11"/>
      <c r="Q178" s="11"/>
      <c r="R178" s="11"/>
      <c r="S178" s="11"/>
      <c r="T178" s="11"/>
    </row>
    <row r="179" spans="1:20" x14ac:dyDescent="0.25">
      <c r="A179" s="11"/>
      <c r="B179" s="11"/>
      <c r="C179" s="11"/>
      <c r="D179" s="11"/>
      <c r="E179" s="11"/>
      <c r="F179" s="11"/>
      <c r="G179" s="11"/>
      <c r="H179" s="11"/>
      <c r="I179" s="11"/>
      <c r="J179" s="11"/>
      <c r="K179" s="11"/>
      <c r="L179" s="11"/>
      <c r="M179" s="11"/>
      <c r="N179" s="11"/>
      <c r="O179" s="11"/>
      <c r="P179" s="11"/>
      <c r="Q179" s="11"/>
      <c r="R179" s="11"/>
      <c r="S179" s="11"/>
      <c r="T179" s="11"/>
    </row>
    <row r="180" spans="1:20" x14ac:dyDescent="0.25">
      <c r="A180" s="11"/>
      <c r="B180" s="11"/>
      <c r="C180" s="11"/>
      <c r="D180" s="11"/>
      <c r="E180" s="11"/>
      <c r="F180" s="11"/>
      <c r="G180" s="11"/>
      <c r="H180" s="11"/>
      <c r="I180" s="11"/>
      <c r="J180" s="11"/>
      <c r="K180" s="11"/>
      <c r="L180" s="11"/>
      <c r="M180" s="11"/>
      <c r="N180" s="11"/>
      <c r="O180" s="11"/>
      <c r="P180" s="11"/>
      <c r="Q180" s="11"/>
      <c r="R180" s="11"/>
      <c r="S180" s="11"/>
      <c r="T180" s="11"/>
    </row>
    <row r="181" spans="1:20" x14ac:dyDescent="0.25">
      <c r="A181" s="11"/>
      <c r="B181" s="11"/>
      <c r="C181" s="11"/>
      <c r="D181" s="11"/>
      <c r="E181" s="11"/>
      <c r="F181" s="11"/>
      <c r="G181" s="11"/>
      <c r="H181" s="11"/>
      <c r="I181" s="11"/>
      <c r="J181" s="11"/>
      <c r="K181" s="11"/>
      <c r="L181" s="11"/>
      <c r="M181" s="11"/>
      <c r="N181" s="11"/>
      <c r="O181" s="11"/>
      <c r="P181" s="11"/>
      <c r="Q181" s="11"/>
      <c r="R181" s="11"/>
      <c r="S181" s="11"/>
      <c r="T181" s="11"/>
    </row>
    <row r="182" spans="1:20" x14ac:dyDescent="0.25">
      <c r="A182" s="11"/>
      <c r="B182" s="11"/>
      <c r="C182" s="11"/>
      <c r="D182" s="11"/>
      <c r="E182" s="11"/>
      <c r="F182" s="11"/>
      <c r="G182" s="11"/>
      <c r="H182" s="11"/>
      <c r="I182" s="11"/>
      <c r="J182" s="11"/>
      <c r="K182" s="11"/>
      <c r="L182" s="11"/>
      <c r="M182" s="11"/>
      <c r="N182" s="11"/>
      <c r="O182" s="11"/>
      <c r="P182" s="11"/>
      <c r="Q182" s="11"/>
      <c r="R182" s="11"/>
      <c r="S182" s="11"/>
      <c r="T182" s="11"/>
    </row>
    <row r="183" spans="1:20" x14ac:dyDescent="0.25">
      <c r="A183" s="11"/>
      <c r="B183" s="11"/>
      <c r="C183" s="11"/>
      <c r="D183" s="11"/>
      <c r="E183" s="11"/>
      <c r="F183" s="11"/>
      <c r="G183" s="11"/>
      <c r="H183" s="11"/>
      <c r="I183" s="11"/>
      <c r="J183" s="11"/>
      <c r="K183" s="11"/>
      <c r="L183" s="11"/>
      <c r="M183" s="11"/>
      <c r="N183" s="11"/>
      <c r="O183" s="11"/>
      <c r="P183" s="11"/>
      <c r="Q183" s="11"/>
      <c r="R183" s="11"/>
      <c r="S183" s="11"/>
      <c r="T183" s="11"/>
    </row>
    <row r="184" spans="1:20" x14ac:dyDescent="0.25">
      <c r="A184" s="11"/>
      <c r="B184" s="11"/>
      <c r="C184" s="11"/>
      <c r="D184" s="11"/>
      <c r="E184" s="11"/>
      <c r="F184" s="11"/>
      <c r="G184" s="11"/>
      <c r="H184" s="11"/>
      <c r="I184" s="11"/>
      <c r="J184" s="11"/>
      <c r="K184" s="11"/>
      <c r="L184" s="11"/>
      <c r="M184" s="11"/>
      <c r="N184" s="11"/>
      <c r="O184" s="11"/>
      <c r="P184" s="11"/>
      <c r="Q184" s="11"/>
      <c r="R184" s="11"/>
      <c r="S184" s="11"/>
      <c r="T184" s="11"/>
    </row>
    <row r="185" spans="1:20" x14ac:dyDescent="0.25">
      <c r="A185" s="11"/>
      <c r="B185" s="11"/>
      <c r="C185" s="11"/>
      <c r="D185" s="11"/>
      <c r="E185" s="11"/>
      <c r="F185" s="11"/>
      <c r="G185" s="11"/>
      <c r="H185" s="11"/>
      <c r="I185" s="11"/>
      <c r="J185" s="11"/>
      <c r="K185" s="11"/>
      <c r="L185" s="11"/>
      <c r="M185" s="11"/>
      <c r="N185" s="11"/>
      <c r="O185" s="11"/>
      <c r="P185" s="11"/>
      <c r="Q185" s="11"/>
      <c r="R185" s="11"/>
      <c r="S185" s="11"/>
      <c r="T185" s="11"/>
    </row>
    <row r="186" spans="1:20" x14ac:dyDescent="0.25">
      <c r="A186" s="11"/>
      <c r="B186" s="11"/>
      <c r="C186" s="11"/>
      <c r="D186" s="11"/>
      <c r="E186" s="11"/>
      <c r="F186" s="11"/>
      <c r="G186" s="11"/>
      <c r="H186" s="11"/>
      <c r="I186" s="11"/>
      <c r="J186" s="11"/>
      <c r="K186" s="11"/>
      <c r="L186" s="11"/>
      <c r="M186" s="11"/>
      <c r="N186" s="11"/>
      <c r="O186" s="11"/>
      <c r="P186" s="11"/>
      <c r="Q186" s="11"/>
      <c r="R186" s="11"/>
      <c r="S186" s="11"/>
      <c r="T186" s="11"/>
    </row>
    <row r="187" spans="1:20" x14ac:dyDescent="0.25">
      <c r="A187" s="11"/>
      <c r="B187" s="11"/>
      <c r="C187" s="11"/>
      <c r="D187" s="11"/>
      <c r="E187" s="11"/>
      <c r="F187" s="11"/>
      <c r="G187" s="11"/>
      <c r="H187" s="11"/>
      <c r="I187" s="11"/>
      <c r="J187" s="11"/>
      <c r="K187" s="11"/>
      <c r="L187" s="11"/>
      <c r="M187" s="11"/>
      <c r="N187" s="11"/>
      <c r="O187" s="11"/>
      <c r="P187" s="11"/>
      <c r="Q187" s="11"/>
      <c r="R187" s="11"/>
      <c r="S187" s="11"/>
      <c r="T187" s="11"/>
    </row>
    <row r="188" spans="1:20" x14ac:dyDescent="0.25">
      <c r="A188" s="11"/>
      <c r="B188" s="11"/>
      <c r="C188" s="11"/>
      <c r="D188" s="11"/>
      <c r="E188" s="11"/>
      <c r="F188" s="11"/>
      <c r="G188" s="11"/>
      <c r="H188" s="11"/>
      <c r="I188" s="11"/>
      <c r="J188" s="11"/>
      <c r="K188" s="11"/>
      <c r="L188" s="11"/>
      <c r="M188" s="11"/>
      <c r="N188" s="11"/>
      <c r="O188" s="11"/>
      <c r="P188" s="11"/>
      <c r="Q188" s="11"/>
      <c r="R188" s="11"/>
      <c r="S188" s="11"/>
      <c r="T188" s="11"/>
    </row>
    <row r="189" spans="1:20" x14ac:dyDescent="0.25">
      <c r="A189" s="11"/>
      <c r="B189" s="11"/>
      <c r="C189" s="11"/>
      <c r="D189" s="11"/>
      <c r="E189" s="11"/>
      <c r="F189" s="11"/>
      <c r="G189" s="11"/>
      <c r="H189" s="11"/>
      <c r="I189" s="11"/>
      <c r="J189" s="11"/>
      <c r="K189" s="11"/>
      <c r="L189" s="11"/>
      <c r="M189" s="11"/>
      <c r="N189" s="11"/>
      <c r="O189" s="11"/>
      <c r="P189" s="11"/>
      <c r="Q189" s="11"/>
      <c r="R189" s="11"/>
      <c r="S189" s="11"/>
      <c r="T189" s="11"/>
    </row>
    <row r="190" spans="1:20" x14ac:dyDescent="0.25">
      <c r="A190" s="11"/>
      <c r="B190" s="11"/>
      <c r="C190" s="11"/>
      <c r="D190" s="11"/>
      <c r="E190" s="11"/>
      <c r="F190" s="11"/>
      <c r="G190" s="11"/>
      <c r="H190" s="11"/>
      <c r="I190" s="11"/>
      <c r="J190" s="11"/>
      <c r="K190" s="11"/>
      <c r="L190" s="11"/>
      <c r="M190" s="11"/>
      <c r="N190" s="11"/>
      <c r="O190" s="11"/>
      <c r="P190" s="11"/>
      <c r="Q190" s="11"/>
      <c r="R190" s="11"/>
      <c r="S190" s="11"/>
      <c r="T190" s="11"/>
    </row>
    <row r="191" spans="1:20" x14ac:dyDescent="0.25">
      <c r="A191" s="11"/>
      <c r="B191" s="11"/>
      <c r="C191" s="11"/>
      <c r="D191" s="11"/>
      <c r="E191" s="11"/>
      <c r="F191" s="11"/>
      <c r="G191" s="11"/>
      <c r="H191" s="11"/>
      <c r="I191" s="11"/>
      <c r="J191" s="11"/>
      <c r="K191" s="11"/>
      <c r="L191" s="11"/>
      <c r="M191" s="11"/>
      <c r="N191" s="11"/>
      <c r="O191" s="11"/>
      <c r="P191" s="11"/>
      <c r="Q191" s="11"/>
      <c r="R191" s="11"/>
      <c r="S191" s="11"/>
      <c r="T191" s="11"/>
    </row>
    <row r="192" spans="1:20" x14ac:dyDescent="0.25">
      <c r="A192" s="11"/>
      <c r="B192" s="11"/>
      <c r="C192" s="11"/>
      <c r="D192" s="11"/>
      <c r="E192" s="11"/>
      <c r="F192" s="11"/>
      <c r="G192" s="11"/>
      <c r="H192" s="11"/>
      <c r="I192" s="11"/>
      <c r="J192" s="11"/>
      <c r="K192" s="11"/>
      <c r="L192" s="11"/>
      <c r="M192" s="11"/>
      <c r="N192" s="11"/>
      <c r="O192" s="11"/>
      <c r="P192" s="11"/>
      <c r="Q192" s="11"/>
      <c r="R192" s="11"/>
      <c r="S192" s="11"/>
      <c r="T192" s="11"/>
    </row>
    <row r="193" spans="1:20" x14ac:dyDescent="0.25">
      <c r="A193" s="11"/>
      <c r="B193" s="11"/>
      <c r="C193" s="11"/>
      <c r="D193" s="11"/>
      <c r="E193" s="11"/>
      <c r="F193" s="11"/>
      <c r="G193" s="11"/>
      <c r="H193" s="11"/>
      <c r="I193" s="11"/>
      <c r="J193" s="11"/>
      <c r="K193" s="11"/>
      <c r="L193" s="11"/>
      <c r="M193" s="11"/>
      <c r="N193" s="11"/>
      <c r="O193" s="11"/>
      <c r="P193" s="11"/>
      <c r="Q193" s="11"/>
      <c r="R193" s="11"/>
      <c r="S193" s="11"/>
      <c r="T193" s="11"/>
    </row>
    <row r="194" spans="1:20" x14ac:dyDescent="0.25">
      <c r="A194" s="11"/>
      <c r="B194" s="11"/>
      <c r="C194" s="11"/>
      <c r="D194" s="11"/>
      <c r="E194" s="11"/>
      <c r="F194" s="11"/>
      <c r="G194" s="11"/>
      <c r="H194" s="11"/>
      <c r="I194" s="11"/>
      <c r="J194" s="11"/>
      <c r="K194" s="11"/>
      <c r="L194" s="11"/>
      <c r="M194" s="11"/>
      <c r="N194" s="11"/>
      <c r="O194" s="11"/>
      <c r="P194" s="11"/>
      <c r="Q194" s="11"/>
      <c r="R194" s="11"/>
      <c r="S194" s="11"/>
      <c r="T194" s="11"/>
    </row>
    <row r="195" spans="1:20" x14ac:dyDescent="0.25">
      <c r="A195" s="11"/>
      <c r="B195" s="11"/>
      <c r="C195" s="11"/>
      <c r="D195" s="11"/>
      <c r="E195" s="11"/>
      <c r="F195" s="11"/>
      <c r="G195" s="11"/>
      <c r="H195" s="11"/>
      <c r="I195" s="11"/>
      <c r="J195" s="11"/>
      <c r="K195" s="11"/>
      <c r="L195" s="11"/>
      <c r="M195" s="11"/>
      <c r="N195" s="11"/>
      <c r="O195" s="11"/>
      <c r="P195" s="11"/>
      <c r="Q195" s="11"/>
      <c r="R195" s="11"/>
      <c r="S195" s="11"/>
      <c r="T195" s="11"/>
    </row>
    <row r="196" spans="1:20" x14ac:dyDescent="0.25">
      <c r="A196" s="11"/>
      <c r="B196" s="11"/>
      <c r="C196" s="11"/>
      <c r="D196" s="11"/>
      <c r="E196" s="11"/>
      <c r="F196" s="11"/>
      <c r="G196" s="11"/>
      <c r="H196" s="11"/>
      <c r="I196" s="11"/>
      <c r="J196" s="11"/>
      <c r="K196" s="11"/>
      <c r="L196" s="11"/>
      <c r="M196" s="11"/>
      <c r="N196" s="11"/>
      <c r="O196" s="11"/>
      <c r="P196" s="11"/>
      <c r="Q196" s="11"/>
      <c r="R196" s="11"/>
      <c r="S196" s="11"/>
      <c r="T196" s="11"/>
    </row>
    <row r="197" spans="1:20" x14ac:dyDescent="0.25">
      <c r="A197" s="11"/>
      <c r="B197" s="11"/>
      <c r="C197" s="11"/>
      <c r="D197" s="11"/>
      <c r="E197" s="11"/>
      <c r="F197" s="11"/>
      <c r="G197" s="11"/>
      <c r="H197" s="11"/>
      <c r="I197" s="11"/>
      <c r="J197" s="11"/>
      <c r="K197" s="11"/>
      <c r="L197" s="11"/>
      <c r="M197" s="11"/>
      <c r="N197" s="11"/>
      <c r="O197" s="11"/>
      <c r="P197" s="11"/>
      <c r="Q197" s="11"/>
      <c r="R197" s="11"/>
      <c r="S197" s="11"/>
      <c r="T197" s="11"/>
    </row>
    <row r="198" spans="1:20" x14ac:dyDescent="0.25">
      <c r="A198" s="11"/>
      <c r="B198" s="11"/>
      <c r="C198" s="11"/>
      <c r="D198" s="11"/>
      <c r="E198" s="11"/>
      <c r="F198" s="11"/>
      <c r="G198" s="11"/>
      <c r="H198" s="11"/>
      <c r="I198" s="11"/>
      <c r="J198" s="11"/>
      <c r="K198" s="11"/>
      <c r="L198" s="11"/>
      <c r="M198" s="11"/>
      <c r="N198" s="11"/>
      <c r="O198" s="11"/>
      <c r="P198" s="11"/>
      <c r="Q198" s="11"/>
      <c r="R198" s="11"/>
      <c r="S198" s="11"/>
      <c r="T198" s="11"/>
    </row>
    <row r="199" spans="1:20" x14ac:dyDescent="0.25">
      <c r="A199" s="11"/>
      <c r="B199" s="11"/>
      <c r="C199" s="11"/>
      <c r="D199" s="11"/>
      <c r="E199" s="11"/>
      <c r="F199" s="11"/>
      <c r="G199" s="11"/>
      <c r="H199" s="11"/>
      <c r="I199" s="11"/>
      <c r="J199" s="11"/>
      <c r="K199" s="11"/>
      <c r="L199" s="11"/>
      <c r="M199" s="11"/>
      <c r="N199" s="11"/>
      <c r="O199" s="11"/>
      <c r="P199" s="11"/>
      <c r="Q199" s="11"/>
      <c r="R199" s="11"/>
      <c r="S199" s="11"/>
      <c r="T199" s="11"/>
    </row>
  </sheetData>
  <mergeCells count="25">
    <mergeCell ref="L3:M3"/>
    <mergeCell ref="F28:H28"/>
    <mergeCell ref="F27:H27"/>
    <mergeCell ref="M14:M16"/>
    <mergeCell ref="L15:L16"/>
    <mergeCell ref="L4:M4"/>
    <mergeCell ref="L5:M5"/>
    <mergeCell ref="F26:H26"/>
    <mergeCell ref="F25:H25"/>
    <mergeCell ref="F24:H24"/>
    <mergeCell ref="B21:F21"/>
    <mergeCell ref="A1:G2"/>
    <mergeCell ref="A24:A29"/>
    <mergeCell ref="D24:E24"/>
    <mergeCell ref="D25:E25"/>
    <mergeCell ref="D26:E26"/>
    <mergeCell ref="D27:E27"/>
    <mergeCell ref="D28:E28"/>
    <mergeCell ref="C29:H29"/>
    <mergeCell ref="A32:B32"/>
    <mergeCell ref="C32:I32"/>
    <mergeCell ref="D23:E23"/>
    <mergeCell ref="F23:H23"/>
    <mergeCell ref="A5:A21"/>
    <mergeCell ref="C30:H30"/>
  </mergeCells>
  <hyperlinks>
    <hyperlink ref="L5" r:id="rId1"/>
  </hyperlinks>
  <pageMargins left="0.11811023622047245" right="0.11811023622047245" top="0.78740157480314965" bottom="0.78740157480314965" header="0.31496062992125984" footer="0.31496062992125984"/>
  <pageSetup paperSize="9" scale="88"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zoomScale="160" zoomScaleNormal="160" workbookViewId="0">
      <selection sqref="A1:F5"/>
    </sheetView>
  </sheetViews>
  <sheetFormatPr baseColWidth="10" defaultRowHeight="15" x14ac:dyDescent="0.25"/>
  <cols>
    <col min="1" max="1" width="3" style="1" customWidth="1"/>
    <col min="2" max="2" width="19" bestFit="1" customWidth="1"/>
    <col min="3" max="3" width="1.85546875" customWidth="1"/>
    <col min="4" max="4" width="3" style="1" customWidth="1"/>
    <col min="5" max="5" width="6.85546875" customWidth="1"/>
    <col min="6" max="6" width="1.5703125" customWidth="1"/>
  </cols>
  <sheetData>
    <row r="1" spans="1:6" x14ac:dyDescent="0.25">
      <c r="A1" s="357" t="s">
        <v>4</v>
      </c>
      <c r="B1" s="357"/>
      <c r="C1" s="357"/>
      <c r="D1" s="357"/>
      <c r="E1" s="357"/>
      <c r="F1" s="357"/>
    </row>
    <row r="2" spans="1:6" x14ac:dyDescent="0.25">
      <c r="A2" s="5"/>
      <c r="D2"/>
    </row>
    <row r="3" spans="1:6" x14ac:dyDescent="0.25">
      <c r="A3" s="4" t="s">
        <v>14</v>
      </c>
      <c r="B3" t="s">
        <v>195</v>
      </c>
      <c r="D3"/>
    </row>
    <row r="4" spans="1:6" x14ac:dyDescent="0.25">
      <c r="A4" s="9" t="s">
        <v>3</v>
      </c>
      <c r="B4" t="s">
        <v>197</v>
      </c>
      <c r="D4"/>
    </row>
    <row r="5" spans="1:6" x14ac:dyDescent="0.25">
      <c r="A5" s="10" t="s">
        <v>3</v>
      </c>
      <c r="B5" t="s">
        <v>196</v>
      </c>
      <c r="D5"/>
      <c r="E5" s="1"/>
    </row>
    <row r="6" spans="1:6" x14ac:dyDescent="0.25">
      <c r="A6"/>
      <c r="D6"/>
    </row>
    <row r="7" spans="1:6" x14ac:dyDescent="0.25">
      <c r="D7"/>
    </row>
    <row r="8" spans="1:6" x14ac:dyDescent="0.25">
      <c r="D8"/>
    </row>
    <row r="9" spans="1:6" x14ac:dyDescent="0.25">
      <c r="D9"/>
    </row>
    <row r="10" spans="1:6" x14ac:dyDescent="0.25">
      <c r="B10" s="1"/>
      <c r="D10"/>
    </row>
    <row r="11" spans="1:6" x14ac:dyDescent="0.25">
      <c r="D11"/>
    </row>
  </sheetData>
  <mergeCells count="1">
    <mergeCell ref="A1:F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IN2IT Overview</vt:lpstr>
      <vt:lpstr>IN2IT Tasks</vt:lpstr>
      <vt:lpstr>IN2IT Meetings</vt:lpstr>
      <vt:lpstr>IN2IT Budget</vt:lpstr>
      <vt:lpstr>Legenda</vt:lpstr>
      <vt:lpstr>'IN2IT Budget'!Druckbereich</vt:lpstr>
      <vt:lpstr>'IN2IT Meetings'!Druckbereich</vt:lpstr>
      <vt:lpstr>'IN2IT Overview'!Druckbereich</vt:lpstr>
      <vt:lpstr>'IN2IT Tasks'!Druckbereich</vt:lpstr>
    </vt:vector>
  </TitlesOfParts>
  <Company>PH Ludwigsburg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Grassler, Elena</dc:creator>
  <cp:lastModifiedBy>Grassler, Elena</cp:lastModifiedBy>
  <cp:lastPrinted>2016-03-24T11:21:54Z</cp:lastPrinted>
  <dcterms:created xsi:type="dcterms:W3CDTF">2015-10-26T13:36:03Z</dcterms:created>
  <dcterms:modified xsi:type="dcterms:W3CDTF">2016-04-18T13:09:19Z</dcterms:modified>
</cp:coreProperties>
</file>